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updateLinks="always"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kevinaslanian/Desktop/"/>
    </mc:Choice>
  </mc:AlternateContent>
  <bookViews>
    <workbookView xWindow="2820" yWindow="460" windowWidth="30340" windowHeight="19360" tabRatio="934" activeTab="2"/>
  </bookViews>
  <sheets>
    <sheet name="FY 2016-2017  Summary" sheetId="18" r:id="rId1"/>
    <sheet name="CaLWORKs Eligibility" sheetId="17" r:id="rId2"/>
    <sheet name="CW Child Care" sheetId="15" r:id="rId3"/>
    <sheet name="WtW Employment Services" sheetId="16" r:id="rId4"/>
    <sheet name="Mental Health" sheetId="12" r:id="rId5"/>
    <sheet name="Substance Abuse" sheetId="13" r:id="rId6"/>
    <sheet name="CALFRESH ADMIN" sheetId="9" r:id="rId7"/>
  </sheets>
  <definedNames>
    <definedName name="_xlnm.Print_Area" localSheetId="6">'CALFRESH ADMIN'!$A$1:$E$64</definedName>
    <definedName name="Z_03B57D36_ED84_11D6_A668_0004762AADF1_.wvu.PrintArea" localSheetId="6" hidden="1">'CALFRESH ADMIN'!$A:$E</definedName>
    <definedName name="Z_2512BE28_3C3F_4048_BDC5_D44AE54D9087_.wvu.PrintArea" localSheetId="6" hidden="1">'CALFRESH ADMIN'!$A$1:$E$64</definedName>
    <definedName name="Z_2A9A3417_1157_4C1E_9B71_50A34DAF30D7_.wvu.PrintArea" localSheetId="6" hidden="1">'CALFRESH ADMIN'!$A$1:$E$68</definedName>
    <definedName name="Z_2DE907BD_5658_45F7_BEA4_7CCF6067CBC0_.wvu.PrintArea" localSheetId="6" hidden="1">'CALFRESH ADMIN'!$A$1:$E$64</definedName>
    <definedName name="Z_46B8F1D8_D7AC_42BA_8EA7_CB2FF6F415A5_.wvu.PrintArea" localSheetId="6" hidden="1">'CALFRESH ADMIN'!$A$1:$E$68</definedName>
    <definedName name="Z_5EB8F2B8_AD47_418B_83B8_13F1E810B491_.wvu.PrintArea" localSheetId="6" hidden="1">'CALFRESH ADMIN'!$A$1:$E$68</definedName>
    <definedName name="Z_63265BF3_BC14_4423_BEC9_DADE223C21AC_.wvu.PrintArea" localSheetId="6" hidden="1">'CALFRESH ADMIN'!$A$1:$E$68</definedName>
    <definedName name="Z_6421CD38_7347_4035_B719_BD9C73F2E4FC_.wvu.PrintArea" localSheetId="6" hidden="1">'CALFRESH ADMIN'!$A$1:$E$68</definedName>
    <definedName name="Z_64CAE297_6F81_430B_B7F9_9563DC653BE0_.wvu.PrintArea" localSheetId="6" hidden="1">'CALFRESH ADMIN'!$A$1:$E$68</definedName>
    <definedName name="Z_6882B9F4_211B_458A_8A1F_A249D35090A6_.wvu.PrintArea" localSheetId="6" hidden="1">'CALFRESH ADMIN'!$A$1:$E$68</definedName>
    <definedName name="Z_82D58361_2763_41C1_A29D_2E630C1B7902_.wvu.PrintArea" localSheetId="6" hidden="1">'CALFRESH ADMIN'!$A$1:$E$68</definedName>
    <definedName name="Z_851E5A4A_0482_489F_974B_B9682BB6FC10_.wvu.PrintArea" localSheetId="6" hidden="1">'CALFRESH ADMIN'!$A$1:$E$68</definedName>
    <definedName name="Z_AFC6E208_BA80_4108_812F_FAD8F7753F2D_.wvu.PrintArea" localSheetId="6" hidden="1">'CALFRESH ADMIN'!$A$1:$E$68</definedName>
    <definedName name="Z_B89C693E_8EE5_43B5_A832_C51C10984571_.wvu.PrintArea" localSheetId="6" hidden="1">'CALFRESH ADMIN'!$A$1:$E$68</definedName>
    <definedName name="Z_BC95F8D1_D228_48E0_A130_3088ED4BEBE5_.wvu.PrintArea" localSheetId="6" hidden="1">'CALFRESH ADMIN'!$A$1:$E$68</definedName>
    <definedName name="Z_BDEE0E58_3A09_490B_90D6_4B4E432BA2AD_.wvu.PrintArea" localSheetId="6" hidden="1">'CALFRESH ADMIN'!$A$1:$E$68</definedName>
    <definedName name="Z_C27D244B_15DC_4793_AAAF_3AB18FA546FB_.wvu.PrintArea" localSheetId="6" hidden="1">'CALFRESH ADMIN'!$A$1:$E$68</definedName>
    <definedName name="Z_C6518D91_6D67_446F_83B1_324FB1AD40EA_.wvu.PrintArea" localSheetId="6" hidden="1">'CALFRESH ADMIN'!$A$1:$E$68</definedName>
    <definedName name="Z_FBB60408_2B79_45B7_823C_2527671FE58A_.wvu.PrintArea" localSheetId="6" hidden="1">'CALFRESH ADMIN'!$A$1:$E$68</definedName>
  </definedNames>
  <calcPr calcId="150001" fullPrecision="0" concurrentCalc="0"/>
  <customWorkbookViews>
    <customWorkbookView name="Jarret Yee - Personal View" guid="{5EB8F2B8-AD47-418B-83B8-13F1E810B491}" mergeInterval="0" personalView="1" maximized="1" xWindow="-8" yWindow="-8" windowWidth="1696" windowHeight="1036" tabRatio="934" activeSheetId="1"/>
    <customWorkbookView name="CSanchez - Personal View" guid="{AFC6E208-BA80-4108-812F-FAD8F7753F2D}" mergeInterval="0" personalView="1" maximized="1" xWindow="1912" yWindow="-8" windowWidth="1936" windowHeight="1056" tabRatio="886" activeSheetId="32"/>
    <customWorkbookView name="Ejaz Shaikh - Personal View" guid="{BDEE0E58-3A09-490B-90D6-4B4E432BA2AD}" mergeInterval="0" personalView="1" maximized="1" windowWidth="1613" windowHeight="726" tabRatio="934" activeSheetId="1"/>
    <customWorkbookView name="Jordan Julian - Personal View" guid="{82D58361-2763-41C1-A29D-2E630C1B7902}" mergeInterval="0" personalView="1" maximized="1" windowWidth="1538" windowHeight="800" tabRatio="931" activeSheetId="9"/>
    <customWorkbookView name="Natalie Villanueva - Personal View" guid="{FBB60408-2B79-45B7-823C-2527671FE58A}" mergeInterval="0" personalView="1" maximized="1" windowWidth="1436" windowHeight="687" tabRatio="931" activeSheetId="1" showComments="commIndAndComment"/>
    <customWorkbookView name="Julio Rodriguez - Personal View" guid="{2A9A3417-1157-4C1E-9B71-50A34DAF30D7}" mergeInterval="0" personalView="1" maximized="1" windowWidth="1678" windowHeight="761" tabRatio="931" activeSheetId="2"/>
    <customWorkbookView name="Cyrus Sanchez - Personal View" guid="{BC95F8D1-D228-48E0-A130-3088ED4BEBE5}" mergeInterval="0" personalView="1" maximized="1" windowWidth="1724" windowHeight="782" tabRatio="789" activeSheetId="35"/>
    <customWorkbookView name="AJ Ching - Personal View" guid="{6882B9F4-211B-458A-8A1F-A249D35090A6}" mergeInterval="0" personalView="1" maximized="1" xWindow="1" yWindow="1" windowWidth="1020" windowHeight="471" tabRatio="931" activeSheetId="9"/>
    <customWorkbookView name="L. Campbell - Personal View" guid="{851E5A4A-0482-489F-974B-B9682BB6FC10}" mergeInterval="0" personalView="1" maximized="1" xWindow="1" yWindow="1" windowWidth="1272" windowHeight="693" tabRatio="931" activeSheetId="12"/>
    <customWorkbookView name="Martha  - Personal View" guid="{64CAE297-6F81-430B-B7F9-9563DC653BE0}" mergeInterval="0" personalView="1" maximized="1" xWindow="1" yWindow="1" windowWidth="1280" windowHeight="679" tabRatio="931" activeSheetId="35"/>
    <customWorkbookView name="Richard Quasius - Personal View" guid="{B89C693E-8EE5-43B5-A832-C51C10984571}" mergeInterval="0" personalView="1" maximized="1" xWindow="1" yWindow="1" windowWidth="1024" windowHeight="508" tabRatio="931" activeSheetId="1"/>
    <customWorkbookView name="C. Sanchez - Personal View" guid="{C27D244B-15DC-4793-AAAF-3AB18FA546FB}" mergeInterval="0" personalView="1" maximized="1" xWindow="1" yWindow="1" windowWidth="1276" windowHeight="747" tabRatio="839" activeSheetId="1"/>
    <customWorkbookView name="Andrieu Ching - Personal View" guid="{C6518D91-6D67-446F-83B1-324FB1AD40EA}" mergeInterval="0" personalView="1" maximized="1" xWindow="1" yWindow="1" windowWidth="1020" windowHeight="501" tabRatio="917" activeSheetId="11"/>
    <customWorkbookView name="LILIA A YOUNG - Personal View" guid="{2DE907BD-5658-45F7-BEA4-7CCF6067CBC0}" mergeInterval="0" personalView="1" maximized="1" windowWidth="1276" windowHeight="724" tabRatio="839" activeSheetId="1"/>
    <customWorkbookView name="Lilia Young - Personal View" guid="{46B8F1D8-D7AC-42BA-8EA7-CB2FF6F415A5}" mergeInterval="0" personalView="1" maximized="1" windowWidth="1436" windowHeight="662" tabRatio="875" activeSheetId="1"/>
    <customWorkbookView name="Xuan Lan Le - Personal View" guid="{63265BF3-BC14-4423-BEC9-DADE223C21AC}" mergeInterval="0" personalView="1" maximized="1" windowWidth="1436" windowHeight="627" tabRatio="931" activeSheetId="2"/>
    <customWorkbookView name="Jay Bessette - Personal View" guid="{6421CD38-7347-4035-B719-BD9C73F2E4FC}" mergeInterval="0" personalView="1" maximized="1" windowWidth="1920" windowHeight="847" tabRatio="886" activeSheetId="9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8" l="1"/>
  <c r="D55" i="18"/>
  <c r="E54" i="18"/>
  <c r="D54" i="18"/>
  <c r="E53" i="18"/>
  <c r="D53" i="18"/>
  <c r="E52" i="18"/>
  <c r="D52" i="18"/>
  <c r="E51" i="18"/>
  <c r="D51" i="18"/>
  <c r="E48" i="18"/>
  <c r="D48" i="18"/>
  <c r="E47" i="18"/>
  <c r="D47" i="18"/>
  <c r="E46" i="18"/>
  <c r="D46" i="18"/>
  <c r="E45" i="18"/>
  <c r="D45" i="18"/>
  <c r="E44" i="18"/>
  <c r="D44" i="18"/>
  <c r="E43" i="18"/>
  <c r="D43" i="18"/>
  <c r="E41" i="18"/>
  <c r="D41" i="18"/>
  <c r="E40" i="18"/>
  <c r="D40" i="18"/>
  <c r="E39" i="18"/>
  <c r="D39" i="18"/>
  <c r="E38" i="18"/>
  <c r="D38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7" i="18"/>
  <c r="D27" i="18"/>
  <c r="E26" i="18"/>
  <c r="D26" i="18"/>
  <c r="E25" i="18"/>
  <c r="D25" i="18"/>
  <c r="E24" i="18"/>
  <c r="D24" i="18"/>
  <c r="B22" i="18"/>
  <c r="C22" i="18"/>
  <c r="E22" i="18"/>
  <c r="D20" i="18"/>
  <c r="D21" i="18"/>
  <c r="D22" i="18"/>
  <c r="E21" i="18"/>
  <c r="E20" i="18"/>
  <c r="B17" i="18"/>
  <c r="C17" i="18"/>
  <c r="E17" i="18"/>
  <c r="D15" i="18"/>
  <c r="D16" i="18"/>
  <c r="D17" i="18"/>
  <c r="E16" i="18"/>
  <c r="E15" i="18"/>
  <c r="B12" i="18"/>
  <c r="C12" i="18"/>
  <c r="E12" i="18"/>
  <c r="D8" i="18"/>
  <c r="D9" i="18"/>
  <c r="D10" i="18"/>
  <c r="D11" i="18"/>
  <c r="D12" i="18"/>
  <c r="E11" i="18"/>
  <c r="E10" i="18"/>
  <c r="E9" i="18"/>
  <c r="E8" i="18"/>
  <c r="B64" i="13"/>
  <c r="C64" i="13"/>
  <c r="E64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</calcChain>
</file>

<file path=xl/sharedStrings.xml><?xml version="1.0" encoding="utf-8"?>
<sst xmlns="http://schemas.openxmlformats.org/spreadsheetml/2006/main" count="484" uniqueCount="161">
  <si>
    <t>COUNTIES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</si>
  <si>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</si>
  <si>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</si>
  <si>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</si>
  <si>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</si>
  <si>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</si>
  <si>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</si>
  <si>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</si>
  <si>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</si>
  <si>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</si>
  <si>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</si>
  <si>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</si>
  <si>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</si>
  <si>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</si>
  <si>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</si>
  <si>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</si>
  <si>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</si>
  <si>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</si>
  <si>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</si>
  <si>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</si>
  <si>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</si>
  <si>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</si>
  <si>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</si>
  <si>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</si>
  <si>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</si>
  <si>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</si>
  <si>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</si>
  <si>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</si>
  <si>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</si>
  <si>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</si>
  <si>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</si>
  <si>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</si>
  <si>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</si>
  <si>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</si>
  <si>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</si>
  <si>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</si>
  <si>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</si>
  <si>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</si>
  <si>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</si>
  <si>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</si>
  <si>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</si>
  <si>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</si>
  <si>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</si>
  <si>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</si>
  <si>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</si>
  <si>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</si>
  <si>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</si>
  <si>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</si>
  <si>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</si>
  <si>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</si>
  <si>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</si>
  <si>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</si>
  <si>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</si>
  <si>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</si>
  <si>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</si>
  <si>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</si>
  <si>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</si>
  <si>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</si>
  <si>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</si>
  <si>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</si>
  <si>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All numbers displayed in thousands</t>
  </si>
  <si>
    <t>Eligibility</t>
  </si>
  <si>
    <t>Child Care</t>
  </si>
  <si>
    <t>Mental Health</t>
  </si>
  <si>
    <t>Substance Abuse</t>
  </si>
  <si>
    <t xml:space="preserve">CCL - FAMILY CHILD CARE HOMES  </t>
  </si>
  <si>
    <t xml:space="preserve">INDEPENDENT LIVING PROGRAM (ILP)  </t>
  </si>
  <si>
    <t xml:space="preserve">CCL - FOSTER FAMILY HOMES  </t>
  </si>
  <si>
    <t xml:space="preserve">PROMOTING SAFE AND STABLE FAMILIES (PSSF)  </t>
  </si>
  <si>
    <t xml:space="preserve">PSSF CASEWORKER VISITS  </t>
  </si>
  <si>
    <t>CALFRESH ADMIN</t>
  </si>
  <si>
    <t>FEDERAL &amp; STATE FUNDS EXPENDITURES</t>
  </si>
  <si>
    <t xml:space="preserve">CalWORKs SINGLE ALLOCATION  </t>
  </si>
  <si>
    <t>TOTAL CALWORKS SINGLE ALLOCATION</t>
  </si>
  <si>
    <t>Federal</t>
  </si>
  <si>
    <t>State</t>
  </si>
  <si>
    <t>GENERAL FUND ONLY EXPENDITURES</t>
  </si>
  <si>
    <t>KINSHIP GUARDIANSHIP ASSISTANCE PYMT (Kin-GAP) PROG</t>
  </si>
  <si>
    <t>NON MEDICAL OUT OF HOME CARE (NMOHC)</t>
  </si>
  <si>
    <t>FEDERAL FUNDS ONLY EXPENDITURES</t>
  </si>
  <si>
    <t>TRAFFICKING &amp; CRIME VICTIM ASSISTANCE PRG (TCVAP)</t>
  </si>
  <si>
    <t>Cal Learn</t>
  </si>
  <si>
    <t xml:space="preserve">         COUNTY ALLOCATIONS VS EXPENDITURES</t>
  </si>
  <si>
    <t>Employment Services</t>
  </si>
  <si>
    <t>TOTAL MH/SA ALLOCATION</t>
  </si>
  <si>
    <t>POST 2011 REALIGNMENT PROG</t>
  </si>
  <si>
    <t xml:space="preserve">HOMELESS HOUSING SUPPORT PROGRAM </t>
  </si>
  <si>
    <t>COMMERCIALLY SEXUALLY EXPLOITED CHILDREN (CSEC)</t>
  </si>
  <si>
    <t>CalWORKs FAMILY STABILIZATION (FS) PROG</t>
  </si>
  <si>
    <t>EXPANDED SUBSIDIZED EMPLOYMENT (ESE) PROG</t>
  </si>
  <si>
    <t>WORK INCENTIVE NUTRITIONAL SUPPLMENT (WINS) PROG</t>
  </si>
  <si>
    <t xml:space="preserve">CalWORKs MENTAL HEALTH/SUBSTANCE ABUSE (MH/SA) ALLOCATION  </t>
  </si>
  <si>
    <t>CALFRESH EMPLOYMENT AND TRAINING PROGRAM (CFET)</t>
  </si>
  <si>
    <t>FOSTER PARENT RECRUITMENT, RETENTION AND SUPPORT</t>
  </si>
  <si>
    <t>Probation</t>
  </si>
  <si>
    <t>CFL 16/17-36</t>
  </si>
  <si>
    <t>CFL 16/17-21</t>
  </si>
  <si>
    <t>CFL 16/17-09</t>
  </si>
  <si>
    <t>CFL 16/17-10</t>
  </si>
  <si>
    <t>CFL 16/17-17</t>
  </si>
  <si>
    <t>CFL 16/17-38</t>
  </si>
  <si>
    <t>CFL 16/17-35</t>
  </si>
  <si>
    <t>CFL 16/17-26</t>
  </si>
  <si>
    <t>CFL 16/17-28</t>
  </si>
  <si>
    <t>CFL 16/17-27</t>
  </si>
  <si>
    <t>CFET - Allocation is on a FFY (1st quarter is Dec 2016)</t>
  </si>
  <si>
    <t>ADOPTION AND LEGAL GUARDIANSHIP INCENTIVE (ALG) NEW 2016/17</t>
  </si>
  <si>
    <t>CFL 16/17-24</t>
  </si>
  <si>
    <t>CCR PROBATION</t>
  </si>
  <si>
    <t>CCR CWD</t>
  </si>
  <si>
    <t>CFL 16/17-48E</t>
  </si>
  <si>
    <t>CFL 16/17-66</t>
  </si>
  <si>
    <t>CFL 16/17-65</t>
  </si>
  <si>
    <t>CFL 16/17-64</t>
  </si>
  <si>
    <t>CFL 16/17-63</t>
  </si>
  <si>
    <t>CFL 16/17-62</t>
  </si>
  <si>
    <t>CFL 16/17-59</t>
  </si>
  <si>
    <t>CFL 16/17-67</t>
  </si>
  <si>
    <t>BRINGING FAMILIES HOME</t>
  </si>
  <si>
    <t>Individual Letters</t>
  </si>
  <si>
    <t>BFH - Allocation is good for 3 years.</t>
  </si>
  <si>
    <t>CCR includes CFTs, FPRRS, RFA and Second Level Review</t>
  </si>
  <si>
    <t xml:space="preserve">Historically, allocation has been overspent.  Overmatched amounts move to county only. </t>
  </si>
  <si>
    <t>CWD</t>
  </si>
  <si>
    <t>CFL 16/17-71</t>
  </si>
  <si>
    <t>CFL 16/17-76</t>
  </si>
  <si>
    <t>RESOURCE FAMILY APPROVAL</t>
  </si>
  <si>
    <t>CHILD AND FAMILY TEAMS</t>
  </si>
  <si>
    <t>SECOND LEVEL REVIEW</t>
  </si>
  <si>
    <t>CCR TOTAL</t>
  </si>
  <si>
    <t>CFL 16/17-45</t>
  </si>
  <si>
    <t>FY 2016-2017 Federal &amp; General Fund CalWORKs Child Care Allocation</t>
  </si>
  <si>
    <t>FY 2016-2017 Federal &amp; General Fund CalWORKs Eligibility Not Spent by the County</t>
  </si>
  <si>
    <t>FY 2016-2017 Federal &amp; General Fund CalWORKs Eligibility Expenditures</t>
  </si>
  <si>
    <t>FY 2016-2017 Federal &amp; General Fund CalWORKs Eligibility Funds Overspent</t>
  </si>
  <si>
    <t>Percentage of FY 2016-2017 Federal &amp; General Fund CalWORKs Eligibility Not Spent by the County</t>
  </si>
  <si>
    <t>FY 2016-2017 Federal &amp; General Fund CalWORKs Child Care  Allocation</t>
  </si>
  <si>
    <t>FY 2016-2017 Federal &amp; General Fund CalWORKs Child Care  Allocation Not Used by the County</t>
  </si>
  <si>
    <t>FY 2016-2017 Federal &amp; General Fund CalWORKs Employmenmt Service Allocation</t>
  </si>
  <si>
    <t>FY 2016-2017 Federal &amp; General Fund CalWORKs Employmenmt Service Expenditures</t>
  </si>
  <si>
    <t>FY 2016-2017 Federal &amp; General Fund CalWORKs Employmenmt Service Funds Not Spent by the County</t>
  </si>
  <si>
    <t>FY 2016-2017 Percentage of Federal &amp; General Fund CalWORKs Employmenmt Service Funds Not Spent by the County</t>
  </si>
  <si>
    <t>FY 2016-2017 Federal &amp; General Fund CalWORKs CalFresh Administration Allocation</t>
  </si>
  <si>
    <t>FY 2016-2017 Federal &amp; General Fund CalWORKs CalFresh Administration Expenditures</t>
  </si>
  <si>
    <t>FY 2016-2017 Federal &amp; General Fund CalWORKs CalFresh Administration Allocation Not Spend</t>
  </si>
  <si>
    <t>Percentage of FY 2016-2017 Federal &amp; General Fund CalWORKs CalFresh Administration Allocation Not Spend</t>
  </si>
  <si>
    <t>Total</t>
  </si>
  <si>
    <t>Percentage of Allocation Spent During FY 2016-2017</t>
  </si>
  <si>
    <t>Allocation for FY 2016-2017</t>
  </si>
  <si>
    <t>Allocation NOT Spent During FY 2016-2017</t>
  </si>
  <si>
    <t>DSS County Fiscal Letter for 2016-2017</t>
  </si>
  <si>
    <t>FY 2016-2017 Fed &amp; GF Fund CalWORKs Eligibility Allocation</t>
  </si>
  <si>
    <t>CALWORKS SINGLE ALLOCATION FOR EMPLOYMENT SERVICES - WtW</t>
  </si>
  <si>
    <t>CALWORKS SINGLE ALLOCATION CalWORKs CHILD CARE</t>
  </si>
  <si>
    <t>CALWORKS SINGLE ALLOCATION FOR CalWORKs ELIGIBILITY SERVICES</t>
  </si>
  <si>
    <t xml:space="preserve"> SUBSTANCE ABUSE SERVICES</t>
  </si>
  <si>
    <t>MENTAL HEALTH SERVICES</t>
  </si>
  <si>
    <t>FY 2016-2017 Federal &amp; General Fund CalWORKs Mental Health Allocation</t>
  </si>
  <si>
    <t>FY 2016-2017 Federal &amp; General Fund CalWORKs Mental Health Expenditures</t>
  </si>
  <si>
    <t>FY 2016-2017 Federal &amp; General Fund CalWORKs Mental Health Allocation Not Spent</t>
  </si>
  <si>
    <t>Percentage of FY 2016-2017 Federal &amp; General Fund CalWORKs Mental Health Allocation Not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</si>
</sst>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1" x14ac:knownFonts="1"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color theme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8"/>
      <name val="Times New Roman"/>
      <family val="1"/>
    </font>
    <font>
      <u/>
      <sz val="10"/>
      <color theme="11"/>
      <name val="Times New Roman"/>
      <family val="1"/>
    </font>
    <font>
      <b/>
      <u val="double"/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2"/>
      <name val="Arial Bold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1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6" fontId="0" fillId="0" borderId="0" xfId="0" applyNumberFormat="1" applyFill="1" applyProtection="1">
      <protection locked="0"/>
    </xf>
    <xf numFmtId="0" fontId="7" fillId="0" borderId="0" xfId="1" applyFont="1" applyFill="1" applyProtection="1"/>
    <xf numFmtId="10" fontId="7" fillId="0" borderId="0" xfId="1" applyNumberFormat="1" applyFont="1" applyFill="1" applyProtection="1"/>
    <xf numFmtId="0" fontId="7" fillId="0" borderId="0" xfId="1" applyFont="1" applyFill="1"/>
    <xf numFmtId="0" fontId="8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0" fontId="9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left"/>
    </xf>
    <xf numFmtId="0" fontId="0" fillId="0" borderId="0" xfId="0"/>
    <xf numFmtId="0" fontId="13" fillId="0" borderId="0" xfId="1" applyFont="1" applyFill="1" applyAlignment="1" applyProtection="1">
      <alignment horizontal="left" vertical="top"/>
    </xf>
    <xf numFmtId="0" fontId="2" fillId="0" borderId="5" xfId="0" applyFont="1" applyBorder="1" applyProtection="1">
      <protection locked="0"/>
    </xf>
    <xf numFmtId="6" fontId="0" fillId="4" borderId="5" xfId="0" applyNumberFormat="1" applyFill="1" applyBorder="1" applyProtection="1"/>
    <xf numFmtId="6" fontId="0" fillId="0" borderId="5" xfId="0" applyNumberFormat="1" applyFill="1" applyBorder="1" applyProtection="1"/>
    <xf numFmtId="0" fontId="2" fillId="0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2" fillId="6" borderId="5" xfId="0" applyFont="1" applyFill="1" applyBorder="1" applyProtection="1">
      <protection locked="0"/>
    </xf>
    <xf numFmtId="6" fontId="0" fillId="6" borderId="5" xfId="0" applyNumberFormat="1" applyFill="1" applyBorder="1" applyProtection="1"/>
    <xf numFmtId="0" fontId="0" fillId="6" borderId="0" xfId="0" applyFill="1" applyBorder="1" applyProtection="1">
      <protection locked="0"/>
    </xf>
    <xf numFmtId="6" fontId="0" fillId="0" borderId="5" xfId="0" applyNumberFormat="1" applyBorder="1" applyProtection="1"/>
    <xf numFmtId="0" fontId="3" fillId="0" borderId="5" xfId="0" applyFont="1" applyBorder="1"/>
    <xf numFmtId="0" fontId="3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/>
    <xf numFmtId="6" fontId="3" fillId="0" borderId="5" xfId="0" applyNumberFormat="1" applyFont="1" applyFill="1" applyBorder="1" applyProtection="1"/>
    <xf numFmtId="6" fontId="3" fillId="0" borderId="5" xfId="0" applyNumberFormat="1" applyFont="1" applyBorder="1" applyProtection="1"/>
    <xf numFmtId="10" fontId="0" fillId="4" borderId="5" xfId="0" applyNumberFormat="1" applyFill="1" applyBorder="1" applyProtection="1"/>
    <xf numFmtId="0" fontId="0" fillId="4" borderId="5" xfId="0" applyFill="1" applyBorder="1" applyProtection="1"/>
    <xf numFmtId="6" fontId="3" fillId="4" borderId="5" xfId="0" applyNumberFormat="1" applyFont="1" applyFill="1" applyBorder="1" applyProtection="1"/>
    <xf numFmtId="10" fontId="3" fillId="4" borderId="5" xfId="0" applyNumberFormat="1" applyFont="1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0" fillId="7" borderId="5" xfId="0" applyFill="1" applyBorder="1"/>
    <xf numFmtId="6" fontId="0" fillId="0" borderId="5" xfId="0" applyNumberFormat="1" applyFill="1" applyBorder="1"/>
    <xf numFmtId="0" fontId="0" fillId="0" borderId="5" xfId="0" applyFill="1" applyBorder="1"/>
    <xf numFmtId="6" fontId="3" fillId="0" borderId="5" xfId="0" applyNumberFormat="1" applyFont="1" applyFill="1" applyBorder="1"/>
    <xf numFmtId="6" fontId="0" fillId="4" borderId="5" xfId="0" applyNumberFormat="1" applyFill="1" applyBorder="1"/>
    <xf numFmtId="0" fontId="0" fillId="4" borderId="5" xfId="0" applyFill="1" applyBorder="1"/>
    <xf numFmtId="6" fontId="3" fillId="4" borderId="5" xfId="0" applyNumberFormat="1" applyFont="1" applyFill="1" applyBorder="1"/>
    <xf numFmtId="10" fontId="0" fillId="7" borderId="5" xfId="0" applyNumberFormat="1" applyFill="1" applyBorder="1"/>
    <xf numFmtId="10" fontId="3" fillId="7" borderId="5" xfId="0" applyNumberFormat="1" applyFont="1" applyFill="1" applyBorder="1"/>
    <xf numFmtId="6" fontId="7" fillId="8" borderId="0" xfId="1" applyNumberFormat="1" applyFont="1" applyFill="1" applyBorder="1" applyProtection="1"/>
    <xf numFmtId="6" fontId="8" fillId="8" borderId="0" xfId="1" applyNumberFormat="1" applyFont="1" applyFill="1" applyBorder="1" applyProtection="1"/>
    <xf numFmtId="6" fontId="8" fillId="8" borderId="0" xfId="1" applyNumberFormat="1" applyFont="1" applyFill="1" applyBorder="1" applyAlignment="1" applyProtection="1">
      <alignment vertical="top"/>
    </xf>
    <xf numFmtId="6" fontId="8" fillId="8" borderId="0" xfId="1" quotePrefix="1" applyNumberFormat="1" applyFont="1" applyFill="1" applyBorder="1" applyAlignment="1" applyProtection="1">
      <alignment horizontal="right"/>
    </xf>
    <xf numFmtId="6" fontId="7" fillId="5" borderId="0" xfId="1" applyNumberFormat="1" applyFont="1" applyFill="1" applyBorder="1" applyProtection="1"/>
    <xf numFmtId="6" fontId="8" fillId="5" borderId="0" xfId="1" applyNumberFormat="1" applyFont="1" applyFill="1" applyBorder="1" applyProtection="1"/>
    <xf numFmtId="6" fontId="8" fillId="5" borderId="0" xfId="1" applyNumberFormat="1" applyFont="1" applyFill="1" applyBorder="1" applyAlignment="1" applyProtection="1">
      <alignment vertical="top"/>
    </xf>
    <xf numFmtId="6" fontId="8" fillId="5" borderId="0" xfId="1" quotePrefix="1" applyNumberFormat="1" applyFont="1" applyFill="1" applyBorder="1" applyAlignment="1" applyProtection="1">
      <alignment horizontal="right"/>
    </xf>
    <xf numFmtId="6" fontId="7" fillId="4" borderId="0" xfId="1" applyNumberFormat="1" applyFont="1" applyFill="1" applyBorder="1" applyProtection="1"/>
    <xf numFmtId="6" fontId="8" fillId="4" borderId="0" xfId="1" applyNumberFormat="1" applyFont="1" applyFill="1" applyBorder="1" applyProtection="1"/>
    <xf numFmtId="6" fontId="8" fillId="4" borderId="0" xfId="1" applyNumberFormat="1" applyFont="1" applyFill="1" applyBorder="1" applyAlignment="1" applyProtection="1">
      <alignment vertical="top"/>
    </xf>
    <xf numFmtId="6" fontId="8" fillId="4" borderId="0" xfId="1" quotePrefix="1" applyNumberFormat="1" applyFont="1" applyFill="1" applyBorder="1" applyAlignment="1" applyProtection="1">
      <alignment horizontal="right"/>
    </xf>
    <xf numFmtId="10" fontId="8" fillId="3" borderId="0" xfId="1" applyNumberFormat="1" applyFont="1" applyFill="1" applyBorder="1" applyProtection="1"/>
    <xf numFmtId="0" fontId="7" fillId="2" borderId="0" xfId="1" applyFont="1" applyFill="1" applyAlignment="1" applyProtection="1">
      <alignment horizontal="center"/>
    </xf>
    <xf numFmtId="0" fontId="6" fillId="2" borderId="0" xfId="4" applyFill="1" applyAlignment="1">
      <alignment horizontal="center"/>
    </xf>
    <xf numFmtId="14" fontId="7" fillId="2" borderId="0" xfId="1" applyNumberFormat="1" applyFont="1" applyFill="1" applyAlignment="1" applyProtection="1">
      <alignment horizontal="center"/>
    </xf>
    <xf numFmtId="14" fontId="6" fillId="2" borderId="0" xfId="4" applyNumberFormat="1" applyFill="1" applyAlignment="1" applyProtection="1">
      <alignment horizontal="center"/>
    </xf>
    <xf numFmtId="0" fontId="7" fillId="2" borderId="0" xfId="1" applyFont="1" applyFill="1" applyAlignment="1" applyProtection="1">
      <alignment horizontal="center" vertical="top" wrapText="1"/>
    </xf>
    <xf numFmtId="14" fontId="0" fillId="2" borderId="0" xfId="4" applyNumberFormat="1" applyFont="1" applyFill="1" applyAlignment="1" applyProtection="1">
      <alignment horizontal="center"/>
    </xf>
    <xf numFmtId="6" fontId="7" fillId="0" borderId="5" xfId="1" quotePrefix="1" applyNumberFormat="1" applyFont="1" applyFill="1" applyBorder="1" applyAlignment="1" applyProtection="1">
      <alignment horizontal="left"/>
    </xf>
    <xf numFmtId="6" fontId="7" fillId="8" borderId="5" xfId="1" applyNumberFormat="1" applyFont="1" applyFill="1" applyBorder="1" applyAlignment="1" applyProtection="1">
      <alignment vertical="top"/>
    </xf>
    <xf numFmtId="6" fontId="7" fillId="5" borderId="5" xfId="1" applyNumberFormat="1" applyFont="1" applyFill="1" applyBorder="1" applyAlignment="1" applyProtection="1">
      <alignment vertical="top"/>
    </xf>
    <xf numFmtId="6" fontId="7" fillId="4" borderId="5" xfId="1" applyNumberFormat="1" applyFont="1" applyFill="1" applyBorder="1" applyAlignment="1" applyProtection="1">
      <alignment vertical="top"/>
    </xf>
    <xf numFmtId="10" fontId="7" fillId="3" borderId="5" xfId="1" applyNumberFormat="1" applyFont="1" applyFill="1" applyBorder="1" applyProtection="1"/>
    <xf numFmtId="6" fontId="8" fillId="0" borderId="5" xfId="1" quotePrefix="1" applyNumberFormat="1" applyFont="1" applyFill="1" applyBorder="1" applyAlignment="1" applyProtection="1">
      <alignment horizontal="left"/>
    </xf>
    <xf numFmtId="6" fontId="8" fillId="8" borderId="5" xfId="1" applyNumberFormat="1" applyFont="1" applyFill="1" applyBorder="1" applyProtection="1"/>
    <xf numFmtId="6" fontId="8" fillId="5" borderId="5" xfId="1" applyNumberFormat="1" applyFont="1" applyFill="1" applyBorder="1" applyProtection="1"/>
    <xf numFmtId="6" fontId="8" fillId="4" borderId="5" xfId="1" applyNumberFormat="1" applyFont="1" applyFill="1" applyBorder="1" applyProtection="1"/>
    <xf numFmtId="10" fontId="8" fillId="3" borderId="5" xfId="1" applyNumberFormat="1" applyFont="1" applyFill="1" applyBorder="1" applyProtection="1"/>
    <xf numFmtId="0" fontId="8" fillId="0" borderId="5" xfId="1" applyFont="1" applyFill="1" applyBorder="1" applyAlignment="1" applyProtection="1">
      <alignment horizontal="left"/>
    </xf>
    <xf numFmtId="6" fontId="8" fillId="8" borderId="5" xfId="1" applyNumberFormat="1" applyFont="1" applyFill="1" applyBorder="1" applyAlignment="1" applyProtection="1">
      <alignment vertical="top"/>
    </xf>
    <xf numFmtId="6" fontId="8" fillId="5" borderId="5" xfId="1" applyNumberFormat="1" applyFont="1" applyFill="1" applyBorder="1" applyAlignment="1" applyProtection="1">
      <alignment vertical="top"/>
    </xf>
    <xf numFmtId="6" fontId="8" fillId="4" borderId="5" xfId="1" applyNumberFormat="1" applyFont="1" applyFill="1" applyBorder="1" applyAlignment="1" applyProtection="1">
      <alignment vertical="top"/>
    </xf>
    <xf numFmtId="10" fontId="8" fillId="3" borderId="5" xfId="1" applyNumberFormat="1" applyFont="1" applyFill="1" applyBorder="1" applyAlignment="1" applyProtection="1">
      <alignment vertical="top"/>
    </xf>
    <xf numFmtId="0" fontId="8" fillId="0" borderId="5" xfId="1" applyFont="1" applyFill="1" applyBorder="1" applyAlignment="1" applyProtection="1">
      <alignment horizontal="left" vertical="center"/>
    </xf>
    <xf numFmtId="6" fontId="8" fillId="8" borderId="5" xfId="1" applyNumberFormat="1" applyFont="1" applyFill="1" applyBorder="1" applyAlignment="1" applyProtection="1">
      <alignment vertical="center"/>
    </xf>
    <xf numFmtId="6" fontId="8" fillId="5" borderId="5" xfId="1" applyNumberFormat="1" applyFont="1" applyFill="1" applyBorder="1" applyAlignment="1" applyProtection="1">
      <alignment vertical="center"/>
    </xf>
    <xf numFmtId="6" fontId="8" fillId="4" borderId="5" xfId="1" applyNumberFormat="1" applyFont="1" applyFill="1" applyBorder="1" applyAlignment="1" applyProtection="1">
      <alignment vertical="center"/>
    </xf>
    <xf numFmtId="10" fontId="8" fillId="3" borderId="5" xfId="1" applyNumberFormat="1" applyFont="1" applyFill="1" applyBorder="1" applyAlignment="1" applyProtection="1">
      <alignment vertical="center"/>
    </xf>
    <xf numFmtId="6" fontId="8" fillId="8" borderId="5" xfId="1" quotePrefix="1" applyNumberFormat="1" applyFont="1" applyFill="1" applyBorder="1" applyAlignment="1" applyProtection="1">
      <alignment horizontal="right"/>
    </xf>
    <xf numFmtId="6" fontId="8" fillId="5" borderId="5" xfId="1" quotePrefix="1" applyNumberFormat="1" applyFont="1" applyFill="1" applyBorder="1" applyAlignment="1" applyProtection="1">
      <alignment horizontal="right"/>
    </xf>
    <xf numFmtId="6" fontId="8" fillId="4" borderId="5" xfId="1" quotePrefix="1" applyNumberFormat="1" applyFont="1" applyFill="1" applyBorder="1" applyAlignment="1" applyProtection="1">
      <alignment horizontal="right"/>
    </xf>
    <xf numFmtId="0" fontId="8" fillId="0" borderId="5" xfId="1" applyFont="1" applyFill="1" applyBorder="1" applyAlignment="1" applyProtection="1">
      <alignment horizontal="left" vertical="top"/>
    </xf>
    <xf numFmtId="0" fontId="13" fillId="0" borderId="5" xfId="1" applyFont="1" applyFill="1" applyBorder="1" applyAlignment="1" applyProtection="1">
      <alignment horizontal="left" vertical="top"/>
    </xf>
    <xf numFmtId="6" fontId="12" fillId="0" borderId="5" xfId="1" quotePrefix="1" applyNumberFormat="1" applyFont="1" applyFill="1" applyBorder="1" applyAlignment="1" applyProtection="1">
      <alignment horizontal="left"/>
    </xf>
    <xf numFmtId="14" fontId="6" fillId="2" borderId="5" xfId="4" applyNumberFormat="1" applyFill="1" applyBorder="1" applyAlignment="1" applyProtection="1">
      <alignment horizontal="center" vertical="center" wrapText="1"/>
    </xf>
    <xf numFmtId="14" fontId="6" fillId="2" borderId="5" xfId="4" applyNumberFormat="1" applyFill="1" applyBorder="1" applyAlignment="1" applyProtection="1">
      <alignment horizontal="center"/>
    </xf>
    <xf numFmtId="49" fontId="6" fillId="2" borderId="5" xfId="4" applyNumberFormat="1" applyFill="1" applyBorder="1" applyAlignment="1" applyProtection="1">
      <alignment horizontal="center"/>
    </xf>
    <xf numFmtId="6" fontId="7" fillId="8" borderId="5" xfId="1" applyNumberFormat="1" applyFont="1" applyFill="1" applyBorder="1" applyProtection="1"/>
    <xf numFmtId="6" fontId="7" fillId="5" borderId="5" xfId="1" applyNumberFormat="1" applyFont="1" applyFill="1" applyBorder="1" applyProtection="1"/>
    <xf numFmtId="6" fontId="7" fillId="4" borderId="5" xfId="1" applyNumberFormat="1" applyFont="1" applyFill="1" applyBorder="1" applyProtection="1"/>
    <xf numFmtId="6" fontId="10" fillId="8" borderId="5" xfId="1" applyNumberFormat="1" applyFont="1" applyFill="1" applyBorder="1" applyProtection="1"/>
    <xf numFmtId="6" fontId="10" fillId="5" borderId="5" xfId="1" applyNumberFormat="1" applyFont="1" applyFill="1" applyBorder="1" applyProtection="1"/>
    <xf numFmtId="6" fontId="10" fillId="4" borderId="5" xfId="1" applyNumberFormat="1" applyFont="1" applyFill="1" applyBorder="1" applyProtection="1"/>
    <xf numFmtId="0" fontId="6" fillId="2" borderId="5" xfId="4" applyFill="1" applyBorder="1" applyAlignment="1">
      <alignment horizontal="center"/>
    </xf>
    <xf numFmtId="6" fontId="7" fillId="9" borderId="5" xfId="1" quotePrefix="1" applyNumberFormat="1" applyFont="1" applyFill="1" applyBorder="1" applyAlignment="1" applyProtection="1">
      <alignment horizontal="left"/>
    </xf>
    <xf numFmtId="6" fontId="8" fillId="9" borderId="5" xfId="1" quotePrefix="1" applyNumberFormat="1" applyFont="1" applyFill="1" applyBorder="1" applyAlignment="1" applyProtection="1">
      <alignment horizontal="left"/>
    </xf>
    <xf numFmtId="0" fontId="18" fillId="8" borderId="5" xfId="1" applyFont="1" applyFill="1" applyBorder="1" applyAlignment="1" applyProtection="1">
      <alignment horizontal="left"/>
    </xf>
    <xf numFmtId="0" fontId="17" fillId="8" borderId="0" xfId="1" applyFont="1" applyFill="1" applyAlignment="1" applyProtection="1">
      <alignment horizontal="left"/>
    </xf>
    <xf numFmtId="0" fontId="8" fillId="5" borderId="5" xfId="1" applyFont="1" applyFill="1" applyBorder="1" applyAlignment="1" applyProtection="1">
      <alignment horizontal="left"/>
    </xf>
    <xf numFmtId="0" fontId="8" fillId="9" borderId="5" xfId="1" applyFont="1" applyFill="1" applyBorder="1" applyAlignment="1" applyProtection="1">
      <alignment horizontal="left" vertical="center"/>
    </xf>
    <xf numFmtId="0" fontId="8" fillId="9" borderId="5" xfId="1" applyFont="1" applyFill="1" applyBorder="1" applyAlignment="1" applyProtection="1">
      <alignment horizontal="left"/>
    </xf>
    <xf numFmtId="0" fontId="8" fillId="9" borderId="5" xfId="1" applyFont="1" applyFill="1" applyBorder="1" applyAlignment="1" applyProtection="1">
      <alignment horizontal="left" vertical="top"/>
    </xf>
    <xf numFmtId="6" fontId="7" fillId="9" borderId="5" xfId="1" applyNumberFormat="1" applyFont="1" applyFill="1" applyBorder="1" applyProtection="1"/>
    <xf numFmtId="10" fontId="7" fillId="9" borderId="5" xfId="1" applyNumberFormat="1" applyFont="1" applyFill="1" applyBorder="1" applyProtection="1"/>
    <xf numFmtId="0" fontId="6" fillId="9" borderId="5" xfId="4" applyFill="1" applyBorder="1" applyAlignment="1">
      <alignment horizontal="center"/>
    </xf>
    <xf numFmtId="6" fontId="10" fillId="9" borderId="5" xfId="1" applyNumberFormat="1" applyFont="1" applyFill="1" applyBorder="1" applyAlignment="1" applyProtection="1">
      <alignment vertical="top"/>
    </xf>
    <xf numFmtId="10" fontId="10" fillId="9" borderId="5" xfId="1" applyNumberFormat="1" applyFont="1" applyFill="1" applyBorder="1" applyProtection="1"/>
    <xf numFmtId="6" fontId="8" fillId="9" borderId="5" xfId="1" applyNumberFormat="1" applyFont="1" applyFill="1" applyBorder="1" applyAlignment="1" applyProtection="1">
      <alignment vertical="center"/>
    </xf>
    <xf numFmtId="10" fontId="8" fillId="9" borderId="5" xfId="1" applyNumberFormat="1" applyFont="1" applyFill="1" applyBorder="1" applyAlignment="1" applyProtection="1">
      <alignment vertical="center"/>
    </xf>
    <xf numFmtId="14" fontId="6" fillId="9" borderId="5" xfId="4" applyNumberFormat="1" applyFill="1" applyBorder="1" applyAlignment="1" applyProtection="1">
      <alignment horizontal="center" vertical="center" wrapText="1"/>
    </xf>
    <xf numFmtId="6" fontId="8" fillId="9" borderId="5" xfId="1" quotePrefix="1" applyNumberFormat="1" applyFont="1" applyFill="1" applyBorder="1" applyAlignment="1" applyProtection="1">
      <alignment horizontal="right"/>
    </xf>
    <xf numFmtId="10" fontId="8" fillId="9" borderId="5" xfId="1" applyNumberFormat="1" applyFont="1" applyFill="1" applyBorder="1" applyProtection="1"/>
    <xf numFmtId="14" fontId="6" fillId="9" borderId="5" xfId="4" applyNumberFormat="1" applyFill="1" applyBorder="1" applyAlignment="1" applyProtection="1">
      <alignment horizontal="center"/>
    </xf>
    <xf numFmtId="49" fontId="6" fillId="9" borderId="5" xfId="4" applyNumberFormat="1" applyFill="1" applyBorder="1" applyAlignment="1" applyProtection="1">
      <alignment horizontal="center"/>
    </xf>
    <xf numFmtId="6" fontId="8" fillId="9" borderId="5" xfId="1" applyNumberFormat="1" applyFont="1" applyFill="1" applyBorder="1" applyProtection="1"/>
    <xf numFmtId="0" fontId="16" fillId="8" borderId="5" xfId="1" applyFont="1" applyFill="1" applyBorder="1" applyAlignment="1" applyProtection="1">
      <alignment horizontal="left"/>
    </xf>
    <xf numFmtId="10" fontId="8" fillId="3" borderId="7" xfId="1" applyNumberFormat="1" applyFont="1" applyFill="1" applyBorder="1" applyAlignment="1" applyProtection="1">
      <alignment vertical="top"/>
    </xf>
    <xf numFmtId="10" fontId="0" fillId="4" borderId="5" xfId="0" applyNumberFormat="1" applyFill="1" applyBorder="1"/>
    <xf numFmtId="10" fontId="3" fillId="4" borderId="5" xfId="0" applyNumberFormat="1" applyFont="1" applyFill="1" applyBorder="1"/>
    <xf numFmtId="0" fontId="8" fillId="9" borderId="5" xfId="1" applyFont="1" applyFill="1" applyBorder="1" applyAlignment="1" applyProtection="1">
      <alignment horizontal="left" vertical="top" wrapText="1"/>
    </xf>
    <xf numFmtId="0" fontId="8" fillId="5" borderId="0" xfId="1" applyFont="1" applyFill="1" applyAlignment="1" applyProtection="1">
      <alignment horizontal="left" wrapText="1"/>
    </xf>
    <xf numFmtId="0" fontId="8" fillId="0" borderId="5" xfId="1" applyFont="1" applyFill="1" applyBorder="1" applyAlignment="1" applyProtection="1">
      <alignment horizontal="left" vertical="top" wrapText="1"/>
    </xf>
    <xf numFmtId="0" fontId="8" fillId="9" borderId="5" xfId="1" applyFont="1" applyFill="1" applyBorder="1" applyAlignment="1" applyProtection="1">
      <alignment horizontal="left" wrapText="1"/>
    </xf>
    <xf numFmtId="6" fontId="18" fillId="11" borderId="12" xfId="1" quotePrefix="1" applyNumberFormat="1" applyFont="1" applyFill="1" applyBorder="1" applyAlignment="1" applyProtection="1">
      <alignment vertical="center"/>
    </xf>
    <xf numFmtId="6" fontId="18" fillId="11" borderId="12" xfId="1" quotePrefix="1" applyNumberFormat="1" applyFont="1" applyFill="1" applyBorder="1" applyAlignment="1" applyProtection="1">
      <alignment horizontal="center" vertical="top" wrapText="1"/>
    </xf>
    <xf numFmtId="0" fontId="20" fillId="8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8" borderId="0" xfId="1" applyFont="1" applyFill="1" applyBorder="1" applyAlignment="1" applyProtection="1">
      <alignment horizontal="center" vertical="center"/>
    </xf>
    <xf numFmtId="0" fontId="8" fillId="8" borderId="8" xfId="1" applyFont="1" applyFill="1" applyBorder="1" applyAlignment="1" applyProtection="1">
      <alignment horizontal="center" vertical="center"/>
    </xf>
    <xf numFmtId="0" fontId="19" fillId="8" borderId="13" xfId="0" applyFont="1" applyFill="1" applyBorder="1" applyAlignment="1" applyProtection="1">
      <alignment horizontal="center" vertical="top" wrapText="1"/>
      <protection locked="0"/>
    </xf>
    <xf numFmtId="0" fontId="19" fillId="8" borderId="12" xfId="0" applyFont="1" applyFill="1" applyBorder="1" applyAlignment="1" applyProtection="1">
      <alignment horizontal="center" vertical="top" wrapText="1"/>
      <protection locked="0"/>
    </xf>
    <xf numFmtId="0" fontId="19" fillId="8" borderId="14" xfId="0" applyFont="1" applyFill="1" applyBorder="1" applyAlignment="1" applyProtection="1">
      <alignment horizontal="center" vertical="top" wrapText="1"/>
      <protection locked="0"/>
    </xf>
    <xf numFmtId="0" fontId="19" fillId="5" borderId="1" xfId="0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top" wrapText="1"/>
      <protection locked="0"/>
    </xf>
    <xf numFmtId="0" fontId="19" fillId="5" borderId="3" xfId="0" applyFont="1" applyFill="1" applyBorder="1" applyAlignment="1" applyProtection="1">
      <alignment horizontal="center" vertical="top" wrapText="1"/>
      <protection locked="0"/>
    </xf>
    <xf numFmtId="0" fontId="19" fillId="4" borderId="1" xfId="0" applyFont="1" applyFill="1" applyBorder="1" applyAlignment="1" applyProtection="1">
      <alignment horizontal="center" vertical="top" wrapText="1"/>
      <protection locked="0"/>
    </xf>
    <xf numFmtId="0" fontId="19" fillId="4" borderId="2" xfId="0" applyFont="1" applyFill="1" applyBorder="1" applyAlignment="1" applyProtection="1">
      <alignment horizontal="center" vertical="top" wrapText="1"/>
      <protection locked="0"/>
    </xf>
    <xf numFmtId="0" fontId="19" fillId="4" borderId="3" xfId="0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 applyProtection="1">
      <alignment horizontal="center" vertical="top" wrapText="1"/>
      <protection locked="0"/>
    </xf>
    <xf numFmtId="0" fontId="19" fillId="3" borderId="2" xfId="0" applyFont="1" applyFill="1" applyBorder="1" applyAlignment="1" applyProtection="1">
      <alignment horizontal="center" vertical="top" wrapText="1"/>
      <protection locked="0"/>
    </xf>
    <xf numFmtId="0" fontId="19" fillId="3" borderId="3" xfId="0" applyFont="1" applyFill="1" applyBorder="1" applyAlignment="1" applyProtection="1">
      <alignment horizontal="center" vertical="top" wrapText="1"/>
      <protection locked="0"/>
    </xf>
    <xf numFmtId="0" fontId="4" fillId="10" borderId="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8" borderId="8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</cellXfs>
  <cellStyles count="15"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4" builtinId="8"/>
    <cellStyle name="Normal" xfId="0" builtinId="0"/>
    <cellStyle name="Normal 2" xfId="2"/>
    <cellStyle name="Normal 2 2" xfId="1"/>
    <cellStyle name="Normal 2 2 2" xfId="5"/>
    <cellStyle name="Normal 3" xfId="6"/>
    <cellStyle name="Normal 9" xfId="3"/>
  </cellStyles>
  <dxfs count="0"/>
  <tableStyles count="0" defaultTableStyle="TableStyleMedium9" defaultPivotStyle="PivotStyleLight16"/>
  <colors>
    <mruColors>
      <color rgb="FF66FFFF"/>
      <color rgb="FF33CCFF"/>
      <color rgb="FFCC99FF"/>
      <color rgb="FFFFCCFF"/>
      <color rgb="FFA50021"/>
      <color rgb="FF663300"/>
      <color rgb="FF800000"/>
      <color rgb="FF993300"/>
      <color rgb="FF99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dss.cahwnet.gov/lettersnotices/EntRes/getinfo/cfl/2016-17/16-17_17.pdf" TargetMode="External"/><Relationship Id="rId20" Type="http://schemas.openxmlformats.org/officeDocument/2006/relationships/hyperlink" Target="http://www.cdss.ca.gov/lettersnotices/EntRes/getinfo/cfl/2016-17/16-17_24.pdf" TargetMode="External"/><Relationship Id="rId21" Type="http://schemas.openxmlformats.org/officeDocument/2006/relationships/hyperlink" Target="http://www.cdss.ca.gov/Portals/9/CFL/2016-17/16-17_71.pdf?ver=2017-06-06-095318-243" TargetMode="External"/><Relationship Id="rId22" Type="http://schemas.openxmlformats.org/officeDocument/2006/relationships/hyperlink" Target="http://www.cdss.ca.gov/lettersnotices/EntRes/getinfo/cfl/2016-17/16-17_24.pdf" TargetMode="External"/><Relationship Id="rId23" Type="http://schemas.openxmlformats.org/officeDocument/2006/relationships/hyperlink" Target="http://www.cdss.ca.gov/Portals/9/CFL/2016-17/16-17_71.pdf?ver=2017-06-06-095318-243" TargetMode="External"/><Relationship Id="rId24" Type="http://schemas.openxmlformats.org/officeDocument/2006/relationships/hyperlink" Target="http://www.cdss.ca.gov/Portals/9/CFL/2016-17/16-17_76.pdf?ver=2017-07-17-103119-943" TargetMode="External"/><Relationship Id="rId25" Type="http://schemas.openxmlformats.org/officeDocument/2006/relationships/hyperlink" Target="http://www.cdss.ca.gov/Portals/9/CFL/2016-17/16-17_62.pdf?ver=2017-04-25-143537-983" TargetMode="External"/><Relationship Id="rId26" Type="http://schemas.openxmlformats.org/officeDocument/2006/relationships/hyperlink" Target="http://www.cdss.ca.gov/Portals/9/CFL/2016-17/16-17_62.pdf?ver=2017-04-25-143537-983" TargetMode="External"/><Relationship Id="rId27" Type="http://schemas.openxmlformats.org/officeDocument/2006/relationships/hyperlink" Target="http://www.dss.cahwnet.gov/lettersnotices/EntRes/getinfo/cfl/2016-17/16-17_36.pdf" TargetMode="External"/><Relationship Id="rId28" Type="http://schemas.openxmlformats.org/officeDocument/2006/relationships/hyperlink" Target="http://www.dss.cahwnet.gov/lettersnotices/EntRes/getinfo/cfl/2016-17/16-17_36.pdf" TargetMode="External"/><Relationship Id="rId29" Type="http://schemas.openxmlformats.org/officeDocument/2006/relationships/hyperlink" Target="http://www.dss.cahwnet.gov/lettersnotices/EntRes/getinfo/cfl/2016-17/16-17_36.pdf" TargetMode="External"/><Relationship Id="rId30" Type="http://schemas.openxmlformats.org/officeDocument/2006/relationships/hyperlink" Target="http://www.cdss.ca.gov/Portals/9/CFL/2016-17/16-17_66.pdf?ver=2017-04-25-160544-343" TargetMode="External"/><Relationship Id="rId31" Type="http://schemas.openxmlformats.org/officeDocument/2006/relationships/hyperlink" Target="http://www.cdss.ca.gov/Portals/9/CFL/2016-17/16-17_66.pdf?ver=2017-04-25-160544-343" TargetMode="External"/><Relationship Id="rId32" Type="http://schemas.openxmlformats.org/officeDocument/2006/relationships/hyperlink" Target="http://www.cdss.ca.gov/Portals/9/CFL/2016-17/16-17_66.pdf?ver=2017-04-25-160544-343" TargetMode="External"/><Relationship Id="rId10" Type="http://schemas.openxmlformats.org/officeDocument/2006/relationships/hyperlink" Target="http://www.cdss.ca.gov/lettersnotices/EntRes/getinfo/cfl/2016-17/16-17_38.pdf" TargetMode="External"/><Relationship Id="rId11" Type="http://schemas.openxmlformats.org/officeDocument/2006/relationships/hyperlink" Target="http://www.dss.cahwnet.gov/lettersnotices/EntRes/getinfo/cfl/2016-17/16-17_26.pdf" TargetMode="External"/><Relationship Id="rId12" Type="http://schemas.openxmlformats.org/officeDocument/2006/relationships/hyperlink" Target="http://www.dss.cahwnet.gov/lettersnotices/EntRes/getinfo/cfl/2016-17/16-17_28.pdf" TargetMode="External"/><Relationship Id="rId13" Type="http://schemas.openxmlformats.org/officeDocument/2006/relationships/hyperlink" Target="http://www.dss.cahwnet.gov/lettersnotices/EntRes/getinfo/cfl/2016-17/16-17_27.pdf" TargetMode="External"/><Relationship Id="rId14" Type="http://schemas.openxmlformats.org/officeDocument/2006/relationships/hyperlink" Target="http://www.cdss.ca.gov/Portals/9/CFL/2016-17/16-17_59.pdf?ver=2017-04-17-142801-717" TargetMode="External"/><Relationship Id="rId15" Type="http://schemas.openxmlformats.org/officeDocument/2006/relationships/hyperlink" Target="http://www.cdss.ca.gov/Portals/9/16-17_48E.pdf?ver=2017-02-13-160337-760" TargetMode="External"/><Relationship Id="rId16" Type="http://schemas.openxmlformats.org/officeDocument/2006/relationships/hyperlink" Target="../BFH/INDIVIDUAL%20ALLOCATION%20LETTERS" TargetMode="External"/><Relationship Id="rId17" Type="http://schemas.openxmlformats.org/officeDocument/2006/relationships/hyperlink" Target="http://www.cdss.ca.gov/lettersnotices/EntRes/getinfo/cfl/2016-17/16-17_35.pdf" TargetMode="External"/><Relationship Id="rId18" Type="http://schemas.openxmlformats.org/officeDocument/2006/relationships/hyperlink" Target="http://www.dss.cahwnet.gov/lettersnotices/EntRes/getinfo/cfl/2016-17/16-17_35.pdf" TargetMode="External"/><Relationship Id="rId19" Type="http://schemas.openxmlformats.org/officeDocument/2006/relationships/hyperlink" Target="http://www.cdss.ca.gov/lettersnotices/EntRes/getinfo/cfl/2016-17/16-17_45.pdf" TargetMode="External"/><Relationship Id="rId1" Type="http://schemas.openxmlformats.org/officeDocument/2006/relationships/hyperlink" Target="http://www.cdss.ca.gov/Portals/9/CFL/2016-17/16-17_63.pdf?ver=2017-04-25-142126-263" TargetMode="External"/><Relationship Id="rId2" Type="http://schemas.openxmlformats.org/officeDocument/2006/relationships/hyperlink" Target="http://www.cdss.ca.gov/Portals/9/CFL/2016-17/16-17_67.pdf?ver=2017-04-26-161556-563" TargetMode="External"/><Relationship Id="rId3" Type="http://schemas.openxmlformats.org/officeDocument/2006/relationships/hyperlink" Target="http://www.dss.cahwnet.gov/lettersnotices/EntRes/getinfo/cfl/2016-17/16-17_21.pdf" TargetMode="External"/><Relationship Id="rId4" Type="http://schemas.openxmlformats.org/officeDocument/2006/relationships/hyperlink" Target="http://www.cdss.ca.gov/Portals/9/CFL/2016-17/16-17_64.pdf?ver=2017-04-25-134225-313" TargetMode="External"/><Relationship Id="rId5" Type="http://schemas.openxmlformats.org/officeDocument/2006/relationships/hyperlink" Target="http://www.dss.cahwnet.gov/lettersnotices/EntRes/getinfo/cfl/2016-17/16-17_36.pdf" TargetMode="External"/><Relationship Id="rId6" Type="http://schemas.openxmlformats.org/officeDocument/2006/relationships/hyperlink" Target="http://www.dss.cahwnet.gov/lettersnotices/EntRes/getinfo/cfl/2016-17/16-17_09.pdf" TargetMode="External"/><Relationship Id="rId7" Type="http://schemas.openxmlformats.org/officeDocument/2006/relationships/hyperlink" Target="http://www.cdss.ca.gov/Portals/9/CFL/2016-17/16-17_65.pdf?ver=2017-04-25-143622-097" TargetMode="External"/><Relationship Id="rId8" Type="http://schemas.openxmlformats.org/officeDocument/2006/relationships/hyperlink" Target="http://www.dss.cahwnet.gov/lettersnotices/EntRes/getinfo/cfl/2016-17/16-17_10.pdf" TargetMode="External"/></Relationships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printerSettings" Target="../printerSettings/printerSettings11.bin"/><Relationship Id="rId12" Type="http://schemas.openxmlformats.org/officeDocument/2006/relationships/printerSettings" Target="../printerSettings/printerSettings12.bin"/><Relationship Id="rId13" Type="http://schemas.openxmlformats.org/officeDocument/2006/relationships/printerSettings" Target="../printerSettings/printerSettings13.bin"/><Relationship Id="rId14" Type="http://schemas.openxmlformats.org/officeDocument/2006/relationships/printerSettings" Target="../printerSettings/printerSettings14.bin"/><Relationship Id="rId15" Type="http://schemas.openxmlformats.org/officeDocument/2006/relationships/printerSettings" Target="../printerSettings/printerSettings15.bin"/><Relationship Id="rId16" Type="http://schemas.openxmlformats.org/officeDocument/2006/relationships/printerSettings" Target="../printerSettings/printerSettings16.bin"/><Relationship Id="rId17" Type="http://schemas.openxmlformats.org/officeDocument/2006/relationships/printerSettings" Target="../printerSettings/printerSettings17.bin"/><Relationship Id="rId18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Relationship Id="rId3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4.bin"/><Relationship Id="rId5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7.bin"/><Relationship Id="rId8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Ruler="0" zoomScale="73" zoomScaleNormal="73" workbookViewId="0">
      <selection activeCell="J4" sqref="J4"/>
    </sheetView>
  </sheetViews>
  <sheetFormatPr baseColWidth="10" defaultRowHeight="13" x14ac:dyDescent="0.15"/>
  <cols>
    <col min="1" max="1" width="65.796875" style="14" customWidth="1"/>
    <col min="2" max="2" width="12.59765625" style="14" customWidth="1"/>
    <col min="3" max="3" width="14.3984375" style="14" customWidth="1"/>
    <col min="4" max="6" width="17.19921875" style="14" customWidth="1"/>
  </cols>
  <sheetData>
    <row r="1" spans="1:6" ht="13" customHeight="1" x14ac:dyDescent="0.15">
      <c r="A1" s="129"/>
      <c r="B1" s="135" t="s">
        <v>148</v>
      </c>
      <c r="C1" s="138" t="s">
        <v>147</v>
      </c>
      <c r="D1" s="141" t="s">
        <v>149</v>
      </c>
      <c r="E1" s="144" t="s">
        <v>147</v>
      </c>
      <c r="F1" s="144" t="s">
        <v>150</v>
      </c>
    </row>
    <row r="2" spans="1:6" ht="13" customHeight="1" x14ac:dyDescent="0.15">
      <c r="A2" s="129"/>
      <c r="B2" s="136"/>
      <c r="C2" s="139"/>
      <c r="D2" s="142"/>
      <c r="E2" s="145"/>
      <c r="F2" s="145"/>
    </row>
    <row r="3" spans="1:6" ht="13" customHeight="1" x14ac:dyDescent="0.15">
      <c r="A3" s="129"/>
      <c r="B3" s="136"/>
      <c r="C3" s="139"/>
      <c r="D3" s="142"/>
      <c r="E3" s="145"/>
      <c r="F3" s="145"/>
    </row>
    <row r="4" spans="1:6" ht="69" customHeight="1" thickBot="1" x14ac:dyDescent="0.2">
      <c r="A4" s="130" t="s">
        <v>82</v>
      </c>
      <c r="B4" s="137"/>
      <c r="C4" s="140"/>
      <c r="D4" s="143"/>
      <c r="E4" s="146"/>
      <c r="F4" s="146"/>
    </row>
    <row r="5" spans="1:6" ht="19" thickTop="1" x14ac:dyDescent="0.2">
      <c r="A5" s="121" t="s">
        <v>71</v>
      </c>
      <c r="B5" s="131" t="s">
        <v>60</v>
      </c>
      <c r="C5" s="132"/>
      <c r="D5" s="132"/>
      <c r="E5" s="132"/>
      <c r="F5" s="132"/>
    </row>
    <row r="6" spans="1:6" ht="14" x14ac:dyDescent="0.15">
      <c r="A6" s="12"/>
      <c r="B6" s="133"/>
      <c r="C6" s="133"/>
      <c r="D6" s="133"/>
      <c r="E6" s="133"/>
      <c r="F6" s="133"/>
    </row>
    <row r="7" spans="1:6" ht="14" x14ac:dyDescent="0.15">
      <c r="A7" s="104" t="s">
        <v>72</v>
      </c>
      <c r="B7" s="134"/>
      <c r="C7" s="134"/>
      <c r="D7" s="134"/>
      <c r="E7" s="134"/>
      <c r="F7" s="134"/>
    </row>
    <row r="8" spans="1:6" ht="14" x14ac:dyDescent="0.15">
      <c r="A8" s="100" t="s">
        <v>61</v>
      </c>
      <c r="B8" s="108">
        <v>458521</v>
      </c>
      <c r="C8" s="108">
        <v>637623</v>
      </c>
      <c r="D8" s="108">
        <f>B8-C8</f>
        <v>-179102</v>
      </c>
      <c r="E8" s="109">
        <f>IF(B8=0,0,ROUND(C8/B8,4))</f>
        <v>1.3906000000000001</v>
      </c>
      <c r="F8" s="110" t="s">
        <v>115</v>
      </c>
    </row>
    <row r="9" spans="1:6" ht="14" x14ac:dyDescent="0.15">
      <c r="A9" s="64" t="s">
        <v>62</v>
      </c>
      <c r="B9" s="93">
        <v>411659</v>
      </c>
      <c r="C9" s="94">
        <v>318590</v>
      </c>
      <c r="D9" s="95">
        <f t="shared" ref="D9:D16" si="0">B9-C9</f>
        <v>93069</v>
      </c>
      <c r="E9" s="68">
        <f t="shared" ref="E9:E17" si="1">IF(B9=0,0,ROUND(C9/B9,4))</f>
        <v>0.77390000000000003</v>
      </c>
      <c r="F9" s="99" t="s">
        <v>115</v>
      </c>
    </row>
    <row r="10" spans="1:6" ht="14" x14ac:dyDescent="0.15">
      <c r="A10" s="100" t="s">
        <v>81</v>
      </c>
      <c r="B10" s="108">
        <v>20075</v>
      </c>
      <c r="C10" s="108">
        <v>19140</v>
      </c>
      <c r="D10" s="108">
        <f t="shared" si="0"/>
        <v>935</v>
      </c>
      <c r="E10" s="109">
        <f t="shared" si="1"/>
        <v>0.95340000000000003</v>
      </c>
      <c r="F10" s="110" t="s">
        <v>115</v>
      </c>
    </row>
    <row r="11" spans="1:6" ht="14" x14ac:dyDescent="0.15">
      <c r="A11" s="64" t="s">
        <v>83</v>
      </c>
      <c r="B11" s="96">
        <v>971819</v>
      </c>
      <c r="C11" s="97">
        <v>817414</v>
      </c>
      <c r="D11" s="98">
        <f t="shared" si="0"/>
        <v>154405</v>
      </c>
      <c r="E11" s="68">
        <f t="shared" si="1"/>
        <v>0.84109999999999996</v>
      </c>
      <c r="F11" s="99" t="s">
        <v>115</v>
      </c>
    </row>
    <row r="12" spans="1:6" ht="14" x14ac:dyDescent="0.15">
      <c r="A12" s="101" t="s">
        <v>73</v>
      </c>
      <c r="B12" s="70">
        <f>SUM(B8:B11)</f>
        <v>1862074</v>
      </c>
      <c r="C12" s="71">
        <f>SUM(C8:C11)</f>
        <v>1792767</v>
      </c>
      <c r="D12" s="72">
        <f>SUM(D8:D11)</f>
        <v>69307</v>
      </c>
      <c r="E12" s="73">
        <f t="shared" si="1"/>
        <v>0.96279999999999999</v>
      </c>
      <c r="F12" s="99" t="s">
        <v>115</v>
      </c>
    </row>
    <row r="13" spans="1:6" ht="14" x14ac:dyDescent="0.15">
      <c r="A13" s="10"/>
      <c r="B13" s="46"/>
      <c r="C13" s="50"/>
      <c r="D13" s="54"/>
      <c r="E13" s="57"/>
      <c r="F13" s="60"/>
    </row>
    <row r="14" spans="1:6" ht="28" x14ac:dyDescent="0.15">
      <c r="A14" s="126" t="s">
        <v>91</v>
      </c>
      <c r="B14" s="46"/>
      <c r="C14" s="50"/>
      <c r="D14" s="54"/>
      <c r="E14" s="57"/>
      <c r="F14" s="61"/>
    </row>
    <row r="15" spans="1:6" ht="14" x14ac:dyDescent="0.15">
      <c r="A15" s="64" t="s">
        <v>63</v>
      </c>
      <c r="B15" s="65">
        <v>76304</v>
      </c>
      <c r="C15" s="66">
        <v>66507</v>
      </c>
      <c r="D15" s="67">
        <f t="shared" si="0"/>
        <v>9797</v>
      </c>
      <c r="E15" s="68">
        <f t="shared" si="1"/>
        <v>0.87160000000000004</v>
      </c>
      <c r="F15" s="91" t="s">
        <v>111</v>
      </c>
    </row>
    <row r="16" spans="1:6" ht="14" x14ac:dyDescent="0.15">
      <c r="A16" s="100" t="s">
        <v>64</v>
      </c>
      <c r="B16" s="111">
        <v>50302</v>
      </c>
      <c r="C16" s="111">
        <v>34176</v>
      </c>
      <c r="D16" s="111">
        <f t="shared" si="0"/>
        <v>16126</v>
      </c>
      <c r="E16" s="112">
        <f t="shared" si="1"/>
        <v>0.6794</v>
      </c>
      <c r="F16" s="91" t="s">
        <v>111</v>
      </c>
    </row>
    <row r="17" spans="1:6" ht="14" x14ac:dyDescent="0.15">
      <c r="A17" s="69" t="s">
        <v>84</v>
      </c>
      <c r="B17" s="70">
        <f>SUM(B15:B16)</f>
        <v>126606</v>
      </c>
      <c r="C17" s="71">
        <f>SUM(C15:C16)</f>
        <v>100683</v>
      </c>
      <c r="D17" s="72">
        <f>SUM(D15:D16)</f>
        <v>25923</v>
      </c>
      <c r="E17" s="73">
        <f t="shared" si="1"/>
        <v>0.79520000000000002</v>
      </c>
      <c r="F17" s="91" t="s">
        <v>111</v>
      </c>
    </row>
    <row r="18" spans="1:6" ht="14" x14ac:dyDescent="0.15">
      <c r="A18" s="11"/>
      <c r="B18" s="46"/>
      <c r="C18" s="50"/>
      <c r="D18" s="54"/>
      <c r="E18" s="57"/>
      <c r="F18" s="62"/>
    </row>
    <row r="19" spans="1:6" ht="14" x14ac:dyDescent="0.15">
      <c r="A19" s="104" t="s">
        <v>65</v>
      </c>
      <c r="B19" s="75"/>
      <c r="C19" s="76"/>
      <c r="D19" s="77"/>
      <c r="E19" s="122"/>
      <c r="F19" s="59"/>
    </row>
    <row r="20" spans="1:6" ht="14" x14ac:dyDescent="0.15">
      <c r="A20" s="64" t="s">
        <v>74</v>
      </c>
      <c r="B20" s="65">
        <v>13</v>
      </c>
      <c r="C20" s="66">
        <v>13</v>
      </c>
      <c r="D20" s="67">
        <f t="shared" ref="D20:D21" si="2">B20-C20</f>
        <v>0</v>
      </c>
      <c r="E20" s="68">
        <f t="shared" ref="E20:E22" si="3">IF(B20=0,0,ROUND(C20/B20,4))</f>
        <v>1</v>
      </c>
      <c r="F20" s="99" t="s">
        <v>95</v>
      </c>
    </row>
    <row r="21" spans="1:6" ht="14" x14ac:dyDescent="0.15">
      <c r="A21" s="100" t="s">
        <v>75</v>
      </c>
      <c r="B21" s="111">
        <v>24</v>
      </c>
      <c r="C21" s="111">
        <v>8</v>
      </c>
      <c r="D21" s="111">
        <f t="shared" si="2"/>
        <v>16</v>
      </c>
      <c r="E21" s="112">
        <f t="shared" si="3"/>
        <v>0.33329999999999999</v>
      </c>
      <c r="F21" s="99" t="s">
        <v>95</v>
      </c>
    </row>
    <row r="22" spans="1:6" ht="14" x14ac:dyDescent="0.15">
      <c r="A22" s="74" t="s">
        <v>146</v>
      </c>
      <c r="B22" s="75">
        <f>SUM(B20:B21)</f>
        <v>37</v>
      </c>
      <c r="C22" s="76">
        <f>SUM(C20:C21)</f>
        <v>21</v>
      </c>
      <c r="D22" s="77">
        <f>SUM(D20:D21)</f>
        <v>16</v>
      </c>
      <c r="E22" s="73">
        <f t="shared" si="3"/>
        <v>0.56759999999999999</v>
      </c>
      <c r="F22" s="99" t="s">
        <v>95</v>
      </c>
    </row>
    <row r="23" spans="1:6" ht="14" x14ac:dyDescent="0.15">
      <c r="A23" s="10"/>
      <c r="B23" s="47"/>
      <c r="C23" s="51"/>
      <c r="D23" s="55"/>
      <c r="E23" s="57"/>
      <c r="F23" s="60"/>
    </row>
    <row r="24" spans="1:6" ht="14" x14ac:dyDescent="0.15">
      <c r="A24" s="104" t="s">
        <v>89</v>
      </c>
      <c r="B24" s="75">
        <v>138308</v>
      </c>
      <c r="C24" s="76">
        <v>134210</v>
      </c>
      <c r="D24" s="77">
        <f t="shared" ref="D24:D27" si="4">B24-C24</f>
        <v>4098</v>
      </c>
      <c r="E24" s="73">
        <f t="shared" ref="E24:E27" si="5">IF(B24=0,0,ROUND(C24/B24,4))</f>
        <v>0.97040000000000004</v>
      </c>
      <c r="F24" s="91" t="s">
        <v>114</v>
      </c>
    </row>
    <row r="25" spans="1:6" ht="14" x14ac:dyDescent="0.15">
      <c r="A25" s="74" t="s">
        <v>88</v>
      </c>
      <c r="B25" s="75">
        <v>39913</v>
      </c>
      <c r="C25" s="76">
        <v>46843</v>
      </c>
      <c r="D25" s="77">
        <f t="shared" si="4"/>
        <v>-6930</v>
      </c>
      <c r="E25" s="73">
        <f t="shared" si="5"/>
        <v>1.1736</v>
      </c>
      <c r="F25" s="91" t="s">
        <v>117</v>
      </c>
    </row>
    <row r="26" spans="1:6" ht="14" x14ac:dyDescent="0.15">
      <c r="A26" s="105" t="s">
        <v>86</v>
      </c>
      <c r="B26" s="113">
        <v>48085</v>
      </c>
      <c r="C26" s="113">
        <v>42958</v>
      </c>
      <c r="D26" s="113">
        <f t="shared" si="4"/>
        <v>5127</v>
      </c>
      <c r="E26" s="114">
        <f t="shared" si="5"/>
        <v>0.89339999999999997</v>
      </c>
      <c r="F26" s="115" t="s">
        <v>96</v>
      </c>
    </row>
    <row r="27" spans="1:6" ht="14" x14ac:dyDescent="0.15">
      <c r="A27" s="79" t="s">
        <v>118</v>
      </c>
      <c r="B27" s="80">
        <v>9693</v>
      </c>
      <c r="C27" s="81">
        <v>3</v>
      </c>
      <c r="D27" s="82">
        <f t="shared" si="4"/>
        <v>9690</v>
      </c>
      <c r="E27" s="83">
        <f t="shared" si="5"/>
        <v>2.9999999999999997E-4</v>
      </c>
      <c r="F27" s="90" t="s">
        <v>119</v>
      </c>
    </row>
    <row r="28" spans="1:6" ht="18" x14ac:dyDescent="0.2">
      <c r="A28" s="102" t="s">
        <v>76</v>
      </c>
      <c r="B28" s="75"/>
      <c r="C28" s="76"/>
      <c r="D28" s="77"/>
      <c r="E28" s="78"/>
      <c r="F28" s="58"/>
    </row>
    <row r="29" spans="1:6" ht="14" x14ac:dyDescent="0.15">
      <c r="A29" s="74" t="s">
        <v>70</v>
      </c>
      <c r="B29" s="84">
        <v>632271</v>
      </c>
      <c r="C29" s="85">
        <v>584993</v>
      </c>
      <c r="D29" s="86">
        <f t="shared" ref="D29:D36" si="6">B29-C29</f>
        <v>47278</v>
      </c>
      <c r="E29" s="73">
        <f t="shared" ref="E29:E36" si="7">IF(B29=0,0,ROUND(C29/B29,4))</f>
        <v>0.92520000000000002</v>
      </c>
      <c r="F29" s="91" t="s">
        <v>113</v>
      </c>
    </row>
    <row r="30" spans="1:6" ht="14" x14ac:dyDescent="0.15">
      <c r="A30" s="106" t="s">
        <v>67</v>
      </c>
      <c r="B30" s="116">
        <v>4551</v>
      </c>
      <c r="C30" s="116">
        <v>10096</v>
      </c>
      <c r="D30" s="116">
        <f t="shared" si="6"/>
        <v>-5545</v>
      </c>
      <c r="E30" s="117">
        <f t="shared" si="7"/>
        <v>2.2183999999999999</v>
      </c>
      <c r="F30" s="118" t="s">
        <v>95</v>
      </c>
    </row>
    <row r="31" spans="1:6" ht="28" x14ac:dyDescent="0.15">
      <c r="A31" s="127" t="s">
        <v>77</v>
      </c>
      <c r="B31" s="84">
        <v>3756</v>
      </c>
      <c r="C31" s="85">
        <v>4189</v>
      </c>
      <c r="D31" s="86">
        <f t="shared" si="6"/>
        <v>-433</v>
      </c>
      <c r="E31" s="73">
        <f t="shared" si="7"/>
        <v>1.1153</v>
      </c>
      <c r="F31" s="91" t="s">
        <v>97</v>
      </c>
    </row>
    <row r="32" spans="1:6" ht="14" x14ac:dyDescent="0.15">
      <c r="A32" s="107" t="s">
        <v>80</v>
      </c>
      <c r="B32" s="116">
        <v>6688</v>
      </c>
      <c r="C32" s="116">
        <v>4620</v>
      </c>
      <c r="D32" s="116">
        <f t="shared" si="6"/>
        <v>2068</v>
      </c>
      <c r="E32" s="117">
        <f t="shared" si="7"/>
        <v>0.69079999999999997</v>
      </c>
      <c r="F32" s="118" t="s">
        <v>112</v>
      </c>
    </row>
    <row r="33" spans="1:6" ht="14" x14ac:dyDescent="0.15">
      <c r="A33" s="87" t="s">
        <v>78</v>
      </c>
      <c r="B33" s="84">
        <v>352</v>
      </c>
      <c r="C33" s="85">
        <v>451</v>
      </c>
      <c r="D33" s="86">
        <f t="shared" si="6"/>
        <v>-99</v>
      </c>
      <c r="E33" s="73">
        <f t="shared" si="7"/>
        <v>1.2813000000000001</v>
      </c>
      <c r="F33" s="91" t="s">
        <v>98</v>
      </c>
    </row>
    <row r="34" spans="1:6" ht="14" x14ac:dyDescent="0.15">
      <c r="A34" s="128" t="s">
        <v>90</v>
      </c>
      <c r="B34" s="116">
        <v>9073</v>
      </c>
      <c r="C34" s="116">
        <v>5980</v>
      </c>
      <c r="D34" s="116">
        <f t="shared" si="6"/>
        <v>3093</v>
      </c>
      <c r="E34" s="117">
        <f t="shared" si="7"/>
        <v>0.65910000000000002</v>
      </c>
      <c r="F34" s="118" t="s">
        <v>99</v>
      </c>
    </row>
    <row r="35" spans="1:6" ht="14" x14ac:dyDescent="0.15">
      <c r="A35" s="87" t="s">
        <v>87</v>
      </c>
      <c r="B35" s="84">
        <v>29666</v>
      </c>
      <c r="C35" s="85">
        <v>10996</v>
      </c>
      <c r="D35" s="86">
        <f t="shared" si="6"/>
        <v>18670</v>
      </c>
      <c r="E35" s="73">
        <f t="shared" si="7"/>
        <v>0.37069999999999997</v>
      </c>
      <c r="F35" s="91" t="s">
        <v>100</v>
      </c>
    </row>
    <row r="36" spans="1:6" ht="14" x14ac:dyDescent="0.15">
      <c r="A36" s="107" t="s">
        <v>85</v>
      </c>
      <c r="B36" s="116">
        <v>25321</v>
      </c>
      <c r="C36" s="116">
        <v>33761</v>
      </c>
      <c r="D36" s="116">
        <f t="shared" si="6"/>
        <v>-8440</v>
      </c>
      <c r="E36" s="117">
        <f t="shared" si="7"/>
        <v>1.3332999999999999</v>
      </c>
      <c r="F36" s="118" t="s">
        <v>125</v>
      </c>
    </row>
    <row r="37" spans="1:6" ht="14" x14ac:dyDescent="0.15">
      <c r="A37" s="15" t="s">
        <v>109</v>
      </c>
      <c r="B37" s="48"/>
      <c r="C37" s="52"/>
      <c r="D37" s="56"/>
      <c r="E37" s="57"/>
      <c r="F37" s="63"/>
    </row>
    <row r="38" spans="1:6" ht="28" x14ac:dyDescent="0.15">
      <c r="A38" s="127" t="s">
        <v>93</v>
      </c>
      <c r="B38" s="84">
        <v>39818</v>
      </c>
      <c r="C38" s="85">
        <v>42358</v>
      </c>
      <c r="D38" s="86">
        <f>B38-C38</f>
        <v>-2540</v>
      </c>
      <c r="E38" s="73">
        <f>IF(B38=0,0,ROUND(C38/B38,4))</f>
        <v>1.0638000000000001</v>
      </c>
      <c r="F38" s="91" t="s">
        <v>101</v>
      </c>
    </row>
    <row r="39" spans="1:6" ht="14" x14ac:dyDescent="0.15">
      <c r="A39" s="107" t="s">
        <v>126</v>
      </c>
      <c r="B39" s="116">
        <v>7801</v>
      </c>
      <c r="C39" s="116">
        <v>14800</v>
      </c>
      <c r="D39" s="116">
        <f t="shared" ref="D39:D48" si="8">B39-C39</f>
        <v>-6999</v>
      </c>
      <c r="E39" s="117">
        <f t="shared" ref="E39:E48" si="9">IF(B39=0,0,ROUND(C39/B39,4))</f>
        <v>1.8972</v>
      </c>
      <c r="F39" s="118" t="s">
        <v>130</v>
      </c>
    </row>
    <row r="40" spans="1:6" ht="14" x14ac:dyDescent="0.15">
      <c r="A40" s="87" t="s">
        <v>127</v>
      </c>
      <c r="B40" s="84">
        <v>20425</v>
      </c>
      <c r="C40" s="85">
        <v>14458</v>
      </c>
      <c r="D40" s="86">
        <f t="shared" si="8"/>
        <v>5967</v>
      </c>
      <c r="E40" s="73">
        <f t="shared" si="9"/>
        <v>0.70789999999999997</v>
      </c>
      <c r="F40" s="91" t="s">
        <v>107</v>
      </c>
    </row>
    <row r="41" spans="1:6" ht="14" x14ac:dyDescent="0.15">
      <c r="A41" s="107" t="s">
        <v>128</v>
      </c>
      <c r="B41" s="116">
        <v>15</v>
      </c>
      <c r="C41" s="116">
        <v>0</v>
      </c>
      <c r="D41" s="116">
        <f t="shared" si="8"/>
        <v>15</v>
      </c>
      <c r="E41" s="117">
        <f t="shared" si="9"/>
        <v>0</v>
      </c>
      <c r="F41" s="118" t="s">
        <v>124</v>
      </c>
    </row>
    <row r="42" spans="1:6" ht="14" x14ac:dyDescent="0.15">
      <c r="A42" s="15" t="s">
        <v>108</v>
      </c>
      <c r="B42" s="48"/>
      <c r="C42" s="52"/>
      <c r="D42" s="56"/>
      <c r="E42" s="57"/>
      <c r="F42" s="61"/>
    </row>
    <row r="43" spans="1:6" ht="28" x14ac:dyDescent="0.15">
      <c r="A43" s="127" t="s">
        <v>93</v>
      </c>
      <c r="B43" s="84">
        <v>14184</v>
      </c>
      <c r="C43" s="85">
        <v>1324</v>
      </c>
      <c r="D43" s="86">
        <f t="shared" si="8"/>
        <v>12860</v>
      </c>
      <c r="E43" s="73">
        <f t="shared" si="9"/>
        <v>9.3299999999999994E-2</v>
      </c>
      <c r="F43" s="91" t="s">
        <v>101</v>
      </c>
    </row>
    <row r="44" spans="1:6" ht="14" x14ac:dyDescent="0.15">
      <c r="A44" s="107" t="s">
        <v>127</v>
      </c>
      <c r="B44" s="116">
        <v>1593</v>
      </c>
      <c r="C44" s="116">
        <v>222</v>
      </c>
      <c r="D44" s="116">
        <f t="shared" si="8"/>
        <v>1371</v>
      </c>
      <c r="E44" s="117">
        <f t="shared" si="9"/>
        <v>0.1394</v>
      </c>
      <c r="F44" s="118" t="s">
        <v>107</v>
      </c>
    </row>
    <row r="45" spans="1:6" ht="14" x14ac:dyDescent="0.15">
      <c r="A45" s="87" t="s">
        <v>128</v>
      </c>
      <c r="B45" s="84">
        <v>8</v>
      </c>
      <c r="C45" s="85">
        <v>0</v>
      </c>
      <c r="D45" s="86">
        <f t="shared" si="8"/>
        <v>8</v>
      </c>
      <c r="E45" s="73">
        <f t="shared" si="9"/>
        <v>0</v>
      </c>
      <c r="F45" s="91" t="s">
        <v>124</v>
      </c>
    </row>
    <row r="46" spans="1:6" ht="14" x14ac:dyDescent="0.15">
      <c r="A46" s="88" t="s">
        <v>129</v>
      </c>
      <c r="B46" s="84">
        <v>83844</v>
      </c>
      <c r="C46" s="85">
        <v>73162</v>
      </c>
      <c r="D46" s="86">
        <f t="shared" si="8"/>
        <v>10682</v>
      </c>
      <c r="E46" s="73">
        <f t="shared" si="9"/>
        <v>0.87260000000000004</v>
      </c>
      <c r="F46" s="63"/>
    </row>
    <row r="47" spans="1:6" ht="14" x14ac:dyDescent="0.15">
      <c r="A47" s="89" t="s">
        <v>123</v>
      </c>
      <c r="B47" s="84">
        <v>68059</v>
      </c>
      <c r="C47" s="85">
        <v>71616</v>
      </c>
      <c r="D47" s="86">
        <f t="shared" si="8"/>
        <v>-3557</v>
      </c>
      <c r="E47" s="73">
        <f t="shared" si="9"/>
        <v>1.0523</v>
      </c>
      <c r="F47" s="63"/>
    </row>
    <row r="48" spans="1:6" ht="14" x14ac:dyDescent="0.15">
      <c r="A48" s="89" t="s">
        <v>94</v>
      </c>
      <c r="B48" s="84">
        <v>15785</v>
      </c>
      <c r="C48" s="85">
        <v>1546</v>
      </c>
      <c r="D48" s="86">
        <f t="shared" si="8"/>
        <v>14239</v>
      </c>
      <c r="E48" s="73">
        <f t="shared" si="9"/>
        <v>9.7900000000000001E-2</v>
      </c>
      <c r="F48" s="60"/>
    </row>
    <row r="49" spans="1:6" ht="18" x14ac:dyDescent="0.2">
      <c r="A49" s="103" t="s">
        <v>79</v>
      </c>
      <c r="B49" s="45"/>
      <c r="C49" s="49"/>
      <c r="D49" s="53"/>
      <c r="E49" s="57"/>
      <c r="F49" s="58"/>
    </row>
    <row r="50" spans="1:6" ht="14" x14ac:dyDescent="0.15">
      <c r="A50" s="13"/>
      <c r="B50" s="45"/>
      <c r="C50" s="49"/>
      <c r="D50" s="53"/>
      <c r="E50" s="57"/>
      <c r="F50" s="58"/>
    </row>
    <row r="51" spans="1:6" ht="28" x14ac:dyDescent="0.15">
      <c r="A51" s="125" t="s">
        <v>106</v>
      </c>
      <c r="B51" s="116">
        <v>130</v>
      </c>
      <c r="C51" s="116">
        <v>157</v>
      </c>
      <c r="D51" s="116">
        <f t="shared" ref="D51:D55" si="10">B51-C51</f>
        <v>-27</v>
      </c>
      <c r="E51" s="117">
        <f>IF(B51=0,0,ROUND(C51/B51,4))</f>
        <v>1.2077</v>
      </c>
      <c r="F51" s="119" t="s">
        <v>116</v>
      </c>
    </row>
    <row r="52" spans="1:6" ht="14" x14ac:dyDescent="0.15">
      <c r="A52" s="87" t="s">
        <v>92</v>
      </c>
      <c r="B52" s="84">
        <v>60576</v>
      </c>
      <c r="C52" s="85">
        <v>78492</v>
      </c>
      <c r="D52" s="86">
        <f t="shared" si="10"/>
        <v>-17916</v>
      </c>
      <c r="E52" s="73">
        <f>IF(B52=0,0,ROUND(C52/B52,4))</f>
        <v>1.2958000000000001</v>
      </c>
      <c r="F52" s="92" t="s">
        <v>110</v>
      </c>
    </row>
    <row r="53" spans="1:6" ht="14" x14ac:dyDescent="0.15">
      <c r="A53" s="106" t="s">
        <v>66</v>
      </c>
      <c r="B53" s="120">
        <v>16172</v>
      </c>
      <c r="C53" s="120">
        <v>33643</v>
      </c>
      <c r="D53" s="120">
        <f t="shared" si="10"/>
        <v>-17471</v>
      </c>
      <c r="E53" s="117">
        <f>IF(B53=0,0,ROUND(C53/B53,4))</f>
        <v>2.0802999999999998</v>
      </c>
      <c r="F53" s="118" t="s">
        <v>102</v>
      </c>
    </row>
    <row r="54" spans="1:6" ht="14" x14ac:dyDescent="0.15">
      <c r="A54" s="79" t="s">
        <v>68</v>
      </c>
      <c r="B54" s="84">
        <v>28943</v>
      </c>
      <c r="C54" s="85">
        <v>31282</v>
      </c>
      <c r="D54" s="86">
        <f t="shared" si="10"/>
        <v>-2339</v>
      </c>
      <c r="E54" s="73">
        <f t="shared" ref="E54" si="11">IF(B54=0,0,ROUND(C54/B54,4))</f>
        <v>1.0808</v>
      </c>
      <c r="F54" s="91" t="s">
        <v>104</v>
      </c>
    </row>
    <row r="55" spans="1:6" ht="14" x14ac:dyDescent="0.15">
      <c r="A55" s="105" t="s">
        <v>69</v>
      </c>
      <c r="B55" s="120">
        <v>2026</v>
      </c>
      <c r="C55" s="120">
        <v>27137</v>
      </c>
      <c r="D55" s="116">
        <f t="shared" si="10"/>
        <v>-25111</v>
      </c>
      <c r="E55" s="117">
        <f>IF(B55=0,0,ROUND(C55/B55,4))</f>
        <v>13.394399999999999</v>
      </c>
      <c r="F55" s="118" t="s">
        <v>103</v>
      </c>
    </row>
    <row r="56" spans="1:6" ht="14" x14ac:dyDescent="0.15">
      <c r="A56" s="13" t="s">
        <v>120</v>
      </c>
      <c r="B56" s="7"/>
      <c r="C56" s="7"/>
      <c r="D56" s="7"/>
      <c r="E56" s="8"/>
      <c r="F56" s="9"/>
    </row>
    <row r="57" spans="1:6" ht="14" x14ac:dyDescent="0.15">
      <c r="A57" s="13" t="s">
        <v>121</v>
      </c>
      <c r="B57" s="7"/>
      <c r="C57" s="7"/>
      <c r="D57" s="7"/>
      <c r="E57" s="8"/>
      <c r="F57" s="9"/>
    </row>
    <row r="58" spans="1:6" ht="14" x14ac:dyDescent="0.15">
      <c r="A58" s="13" t="s">
        <v>105</v>
      </c>
      <c r="B58" s="7"/>
      <c r="C58" s="7"/>
      <c r="D58" s="7"/>
      <c r="E58" s="8"/>
      <c r="F58" s="9"/>
    </row>
    <row r="59" spans="1:6" ht="14" x14ac:dyDescent="0.15">
      <c r="A59" s="13" t="s">
        <v>122</v>
      </c>
      <c r="B59" s="7"/>
      <c r="C59" s="7"/>
      <c r="D59" s="7"/>
      <c r="E59" s="8"/>
      <c r="F59" s="9"/>
    </row>
  </sheetData>
  <mergeCells count="6">
    <mergeCell ref="B5:F7"/>
    <mergeCell ref="B1:B4"/>
    <mergeCell ref="C1:C4"/>
    <mergeCell ref="D1:D4"/>
    <mergeCell ref="E1:E4"/>
    <mergeCell ref="F1:F4"/>
  </mergeCells>
  <phoneticPr fontId="14" type="noConversion"/>
  <hyperlinks>
    <hyperlink ref="F24" r:id="rId1"/>
    <hyperlink ref="F25" r:id="rId2"/>
    <hyperlink ref="F26" r:id="rId3"/>
    <hyperlink ref="F29" r:id="rId4"/>
    <hyperlink ref="F30" r:id="rId5"/>
    <hyperlink ref="F31" r:id="rId6"/>
    <hyperlink ref="F32" r:id="rId7"/>
    <hyperlink ref="F33" r:id="rId8"/>
    <hyperlink ref="F34" r:id="rId9"/>
    <hyperlink ref="F35" r:id="rId10"/>
    <hyperlink ref="F53" r:id="rId11"/>
    <hyperlink ref="F55" r:id="rId12"/>
    <hyperlink ref="F54" r:id="rId13"/>
    <hyperlink ref="F51" r:id="rId14"/>
    <hyperlink ref="F52" r:id="rId15"/>
    <hyperlink ref="F27" r:id="rId16"/>
    <hyperlink ref="F38" r:id="rId17"/>
    <hyperlink ref="F43" r:id="rId18"/>
    <hyperlink ref="F39" r:id="rId19"/>
    <hyperlink ref="F40" r:id="rId20"/>
    <hyperlink ref="F41" r:id="rId21"/>
    <hyperlink ref="F44" r:id="rId22"/>
    <hyperlink ref="F45" r:id="rId23"/>
    <hyperlink ref="F36" r:id="rId24"/>
    <hyperlink ref="F8" r:id="rId25"/>
    <hyperlink ref="F9:F12" r:id="rId26" display="CFL 16/17-62"/>
    <hyperlink ref="F20" r:id="rId27"/>
    <hyperlink ref="F21" r:id="rId28"/>
    <hyperlink ref="F22" r:id="rId29"/>
    <hyperlink ref="F15" r:id="rId30"/>
    <hyperlink ref="F16" r:id="rId31"/>
    <hyperlink ref="F17" r:id="rId32"/>
  </hyperlinks>
  <pageMargins left="0.7" right="0.7" top="0.75" bottom="0.75" header="0.3" footer="0.3"/>
  <pageSetup scale="6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Ruler="0" workbookViewId="0">
      <selection activeCell="L33" sqref="L33"/>
    </sheetView>
  </sheetViews>
  <sheetFormatPr baseColWidth="10" defaultRowHeight="13" x14ac:dyDescent="0.15"/>
  <cols>
    <col min="1" max="6" width="20" customWidth="1"/>
  </cols>
  <sheetData>
    <row r="1" spans="1:6" ht="16" x14ac:dyDescent="0.2">
      <c r="A1" s="147" t="s">
        <v>154</v>
      </c>
      <c r="B1" s="147"/>
      <c r="C1" s="147"/>
      <c r="D1" s="147"/>
      <c r="E1" s="147"/>
      <c r="F1" s="147"/>
    </row>
    <row r="2" spans="1:6" x14ac:dyDescent="0.15">
      <c r="A2" s="148" t="s">
        <v>0</v>
      </c>
      <c r="B2" s="150" t="s">
        <v>151</v>
      </c>
      <c r="C2" s="150" t="s">
        <v>133</v>
      </c>
      <c r="D2" s="150" t="s">
        <v>132</v>
      </c>
      <c r="E2" s="150" t="s">
        <v>134</v>
      </c>
      <c r="F2" s="150" t="s">
        <v>135</v>
      </c>
    </row>
    <row r="3" spans="1:6" x14ac:dyDescent="0.15">
      <c r="A3" s="148"/>
      <c r="B3" s="150"/>
      <c r="C3" s="150"/>
      <c r="D3" s="150"/>
      <c r="E3" s="150"/>
      <c r="F3" s="150"/>
    </row>
    <row r="4" spans="1:6" x14ac:dyDescent="0.15">
      <c r="A4" s="148"/>
      <c r="B4" s="150"/>
      <c r="C4" s="150"/>
      <c r="D4" s="150"/>
      <c r="E4" s="150"/>
      <c r="F4" s="150"/>
    </row>
    <row r="5" spans="1:6" ht="14" thickBot="1" x14ac:dyDescent="0.2">
      <c r="A5" s="149"/>
      <c r="B5" s="151"/>
      <c r="C5" s="151"/>
      <c r="D5" s="151"/>
      <c r="E5" s="151"/>
      <c r="F5" s="151"/>
    </row>
    <row r="6" spans="1:6" x14ac:dyDescent="0.15">
      <c r="A6" s="16" t="s">
        <v>2</v>
      </c>
      <c r="B6" s="37">
        <v>17901973</v>
      </c>
      <c r="C6" s="37">
        <v>20026679</v>
      </c>
      <c r="D6" s="40">
        <v>0</v>
      </c>
      <c r="E6" s="37">
        <v>-2124706</v>
      </c>
      <c r="F6" s="43">
        <v>1.1187</v>
      </c>
    </row>
    <row r="7" spans="1:6" x14ac:dyDescent="0.15">
      <c r="A7" s="16" t="s">
        <v>3</v>
      </c>
      <c r="B7" s="37">
        <v>86595</v>
      </c>
      <c r="C7" s="37">
        <v>72419</v>
      </c>
      <c r="D7" s="40">
        <v>14176</v>
      </c>
      <c r="E7" s="37">
        <v>0</v>
      </c>
      <c r="F7" s="43">
        <v>0.83630000000000004</v>
      </c>
    </row>
    <row r="8" spans="1:6" x14ac:dyDescent="0.15">
      <c r="A8" s="16" t="s">
        <v>4</v>
      </c>
      <c r="B8" s="37">
        <v>233762</v>
      </c>
      <c r="C8" s="37">
        <v>287054</v>
      </c>
      <c r="D8" s="40">
        <v>0</v>
      </c>
      <c r="E8" s="37">
        <v>-53292</v>
      </c>
      <c r="F8" s="43">
        <v>1.228</v>
      </c>
    </row>
    <row r="9" spans="1:6" x14ac:dyDescent="0.15">
      <c r="A9" s="16" t="s">
        <v>5</v>
      </c>
      <c r="B9" s="37">
        <v>3726552</v>
      </c>
      <c r="C9" s="37">
        <v>6345291</v>
      </c>
      <c r="D9" s="40">
        <v>0</v>
      </c>
      <c r="E9" s="37">
        <v>-2618739</v>
      </c>
      <c r="F9" s="43">
        <v>1.7027000000000001</v>
      </c>
    </row>
    <row r="10" spans="1:6" x14ac:dyDescent="0.15">
      <c r="A10" s="16" t="s">
        <v>6</v>
      </c>
      <c r="B10" s="37">
        <v>427193</v>
      </c>
      <c r="C10" s="37">
        <v>378786</v>
      </c>
      <c r="D10" s="40">
        <v>48407</v>
      </c>
      <c r="E10" s="37">
        <v>0</v>
      </c>
      <c r="F10" s="43">
        <v>0.88670000000000004</v>
      </c>
    </row>
    <row r="11" spans="1:6" x14ac:dyDescent="0.15">
      <c r="A11" s="16" t="s">
        <v>7</v>
      </c>
      <c r="B11" s="37">
        <v>238366</v>
      </c>
      <c r="C11" s="37">
        <v>392134</v>
      </c>
      <c r="D11" s="40">
        <v>0</v>
      </c>
      <c r="E11" s="37">
        <v>-153768</v>
      </c>
      <c r="F11" s="43">
        <v>1.6451</v>
      </c>
    </row>
    <row r="12" spans="1:6" x14ac:dyDescent="0.15">
      <c r="A12" s="16" t="s">
        <v>8</v>
      </c>
      <c r="B12" s="37">
        <v>12517805</v>
      </c>
      <c r="C12" s="37">
        <v>18741453</v>
      </c>
      <c r="D12" s="40">
        <v>0</v>
      </c>
      <c r="E12" s="37">
        <v>-6223648</v>
      </c>
      <c r="F12" s="43">
        <v>1.4972000000000001</v>
      </c>
    </row>
    <row r="13" spans="1:6" x14ac:dyDescent="0.15">
      <c r="A13" s="16" t="s">
        <v>9</v>
      </c>
      <c r="B13" s="37">
        <v>793087</v>
      </c>
      <c r="C13" s="37">
        <v>1136888</v>
      </c>
      <c r="D13" s="40">
        <v>0</v>
      </c>
      <c r="E13" s="37">
        <v>-343801</v>
      </c>
      <c r="F13" s="43">
        <v>1.4335</v>
      </c>
    </row>
    <row r="14" spans="1:6" x14ac:dyDescent="0.15">
      <c r="A14" s="16" t="s">
        <v>10</v>
      </c>
      <c r="B14" s="37">
        <v>1268728</v>
      </c>
      <c r="C14" s="37">
        <v>1238469</v>
      </c>
      <c r="D14" s="40">
        <v>30259</v>
      </c>
      <c r="E14" s="37">
        <v>0</v>
      </c>
      <c r="F14" s="43">
        <v>0.97619999999999996</v>
      </c>
    </row>
    <row r="15" spans="1:6" x14ac:dyDescent="0.15">
      <c r="A15" s="16" t="s">
        <v>11</v>
      </c>
      <c r="B15" s="37">
        <v>18044211</v>
      </c>
      <c r="C15" s="37">
        <v>16638170</v>
      </c>
      <c r="D15" s="40">
        <v>1406041</v>
      </c>
      <c r="E15" s="37">
        <v>0</v>
      </c>
      <c r="F15" s="43">
        <v>0.92210000000000003</v>
      </c>
    </row>
    <row r="16" spans="1:6" x14ac:dyDescent="0.15">
      <c r="A16" s="16" t="s">
        <v>12</v>
      </c>
      <c r="B16" s="37">
        <v>773741</v>
      </c>
      <c r="C16" s="37">
        <v>931564</v>
      </c>
      <c r="D16" s="40">
        <v>0</v>
      </c>
      <c r="E16" s="37">
        <v>-157823</v>
      </c>
      <c r="F16" s="43">
        <v>1.204</v>
      </c>
    </row>
    <row r="17" spans="1:6" x14ac:dyDescent="0.15">
      <c r="A17" s="16" t="s">
        <v>13</v>
      </c>
      <c r="B17" s="37">
        <v>3101910</v>
      </c>
      <c r="C17" s="37">
        <v>3825209</v>
      </c>
      <c r="D17" s="40">
        <v>0</v>
      </c>
      <c r="E17" s="37">
        <v>-723299</v>
      </c>
      <c r="F17" s="43">
        <v>1.2332000000000001</v>
      </c>
    </row>
    <row r="18" spans="1:6" x14ac:dyDescent="0.15">
      <c r="A18" s="16" t="s">
        <v>14</v>
      </c>
      <c r="B18" s="37">
        <v>3520748</v>
      </c>
      <c r="C18" s="37">
        <v>5391934</v>
      </c>
      <c r="D18" s="40">
        <v>0</v>
      </c>
      <c r="E18" s="37">
        <v>-1871186</v>
      </c>
      <c r="F18" s="43">
        <v>1.5315000000000001</v>
      </c>
    </row>
    <row r="19" spans="1:6" x14ac:dyDescent="0.15">
      <c r="A19" s="16" t="s">
        <v>15</v>
      </c>
      <c r="B19" s="37">
        <v>247254</v>
      </c>
      <c r="C19" s="37">
        <v>269773</v>
      </c>
      <c r="D19" s="40">
        <v>0</v>
      </c>
      <c r="E19" s="37">
        <v>-22519</v>
      </c>
      <c r="F19" s="43">
        <v>1.0911</v>
      </c>
    </row>
    <row r="20" spans="1:6" x14ac:dyDescent="0.15">
      <c r="A20" s="16" t="s">
        <v>16</v>
      </c>
      <c r="B20" s="37">
        <v>13039635</v>
      </c>
      <c r="C20" s="37">
        <v>16343823</v>
      </c>
      <c r="D20" s="40">
        <v>0</v>
      </c>
      <c r="E20" s="37">
        <v>-3304188</v>
      </c>
      <c r="F20" s="43">
        <v>1.2534000000000001</v>
      </c>
    </row>
    <row r="21" spans="1:6" x14ac:dyDescent="0.15">
      <c r="A21" s="16" t="s">
        <v>17</v>
      </c>
      <c r="B21" s="37">
        <v>2356214</v>
      </c>
      <c r="C21" s="37">
        <v>2313844</v>
      </c>
      <c r="D21" s="40">
        <v>42370</v>
      </c>
      <c r="E21" s="37">
        <v>0</v>
      </c>
      <c r="F21" s="43">
        <v>0.98199999999999998</v>
      </c>
    </row>
    <row r="22" spans="1:6" x14ac:dyDescent="0.15">
      <c r="A22" s="16" t="s">
        <v>18</v>
      </c>
      <c r="B22" s="37">
        <v>1135193</v>
      </c>
      <c r="C22" s="37">
        <v>1194877</v>
      </c>
      <c r="D22" s="40">
        <v>0</v>
      </c>
      <c r="E22" s="37">
        <v>-59684</v>
      </c>
      <c r="F22" s="43">
        <v>1.0526</v>
      </c>
    </row>
    <row r="23" spans="1:6" x14ac:dyDescent="0.15">
      <c r="A23" s="16" t="s">
        <v>19</v>
      </c>
      <c r="B23" s="37">
        <v>378150</v>
      </c>
      <c r="C23" s="37">
        <v>643966</v>
      </c>
      <c r="D23" s="40">
        <v>0</v>
      </c>
      <c r="E23" s="37">
        <v>-265816</v>
      </c>
      <c r="F23" s="43">
        <v>1.7029000000000001</v>
      </c>
    </row>
    <row r="24" spans="1:6" x14ac:dyDescent="0.15">
      <c r="A24" s="16" t="s">
        <v>20</v>
      </c>
      <c r="B24" s="37">
        <v>132123300</v>
      </c>
      <c r="C24" s="37">
        <v>185800182</v>
      </c>
      <c r="D24" s="40">
        <v>0</v>
      </c>
      <c r="E24" s="37">
        <v>-53676882</v>
      </c>
      <c r="F24" s="43">
        <v>1.4063000000000001</v>
      </c>
    </row>
    <row r="25" spans="1:6" x14ac:dyDescent="0.15">
      <c r="A25" s="16" t="s">
        <v>21</v>
      </c>
      <c r="B25" s="37">
        <v>1817516</v>
      </c>
      <c r="C25" s="37">
        <v>3176780</v>
      </c>
      <c r="D25" s="40">
        <v>0</v>
      </c>
      <c r="E25" s="37">
        <v>-1359264</v>
      </c>
      <c r="F25" s="43">
        <v>1.7479</v>
      </c>
    </row>
    <row r="26" spans="1:6" x14ac:dyDescent="0.15">
      <c r="A26" s="16" t="s">
        <v>22</v>
      </c>
      <c r="B26" s="37">
        <v>1928527</v>
      </c>
      <c r="C26" s="37">
        <v>3593381</v>
      </c>
      <c r="D26" s="40">
        <v>0</v>
      </c>
      <c r="E26" s="37">
        <v>-1664854</v>
      </c>
      <c r="F26" s="43">
        <v>1.8633</v>
      </c>
    </row>
    <row r="27" spans="1:6" x14ac:dyDescent="0.15">
      <c r="A27" s="16" t="s">
        <v>23</v>
      </c>
      <c r="B27" s="37">
        <v>393820</v>
      </c>
      <c r="C27" s="37">
        <v>862946</v>
      </c>
      <c r="D27" s="40">
        <v>0</v>
      </c>
      <c r="E27" s="37">
        <v>-469126</v>
      </c>
      <c r="F27" s="43">
        <v>2.1911999999999998</v>
      </c>
    </row>
    <row r="28" spans="1:6" x14ac:dyDescent="0.15">
      <c r="A28" s="16" t="s">
        <v>24</v>
      </c>
      <c r="B28" s="37">
        <v>1185461</v>
      </c>
      <c r="C28" s="37">
        <v>1251516</v>
      </c>
      <c r="D28" s="40">
        <v>0</v>
      </c>
      <c r="E28" s="37">
        <v>-66055</v>
      </c>
      <c r="F28" s="43">
        <v>1.0557000000000001</v>
      </c>
    </row>
    <row r="29" spans="1:6" x14ac:dyDescent="0.15">
      <c r="A29" s="16" t="s">
        <v>25</v>
      </c>
      <c r="B29" s="37">
        <v>5533071</v>
      </c>
      <c r="C29" s="37">
        <v>6862414</v>
      </c>
      <c r="D29" s="40">
        <v>0</v>
      </c>
      <c r="E29" s="37">
        <v>-1329343</v>
      </c>
      <c r="F29" s="43">
        <v>1.2403</v>
      </c>
    </row>
    <row r="30" spans="1:6" x14ac:dyDescent="0.15">
      <c r="A30" s="16" t="s">
        <v>26</v>
      </c>
      <c r="B30" s="37">
        <v>273856</v>
      </c>
      <c r="C30" s="37">
        <v>283029</v>
      </c>
      <c r="D30" s="40">
        <v>0</v>
      </c>
      <c r="E30" s="37">
        <v>-9173</v>
      </c>
      <c r="F30" s="43">
        <v>1.0335000000000001</v>
      </c>
    </row>
    <row r="31" spans="1:6" x14ac:dyDescent="0.15">
      <c r="A31" s="16" t="s">
        <v>27</v>
      </c>
      <c r="B31" s="37">
        <v>170137</v>
      </c>
      <c r="C31" s="37">
        <v>332983</v>
      </c>
      <c r="D31" s="40">
        <v>0</v>
      </c>
      <c r="E31" s="37">
        <v>-162846</v>
      </c>
      <c r="F31" s="43">
        <v>1.9571000000000001</v>
      </c>
    </row>
    <row r="32" spans="1:6" x14ac:dyDescent="0.15">
      <c r="A32" s="16" t="s">
        <v>28</v>
      </c>
      <c r="B32" s="37">
        <v>5498547</v>
      </c>
      <c r="C32" s="37">
        <v>5338343</v>
      </c>
      <c r="D32" s="40">
        <v>160204</v>
      </c>
      <c r="E32" s="37">
        <v>0</v>
      </c>
      <c r="F32" s="43">
        <v>0.97089999999999999</v>
      </c>
    </row>
    <row r="33" spans="1:6" x14ac:dyDescent="0.15">
      <c r="A33" s="16" t="s">
        <v>29</v>
      </c>
      <c r="B33" s="37">
        <v>953849</v>
      </c>
      <c r="C33" s="37">
        <v>1129256</v>
      </c>
      <c r="D33" s="40">
        <v>0</v>
      </c>
      <c r="E33" s="37">
        <v>-175407</v>
      </c>
      <c r="F33" s="43">
        <v>1.1839</v>
      </c>
    </row>
    <row r="34" spans="1:6" x14ac:dyDescent="0.15">
      <c r="A34" s="16" t="s">
        <v>30</v>
      </c>
      <c r="B34" s="37">
        <v>821089</v>
      </c>
      <c r="C34" s="37">
        <v>1130323</v>
      </c>
      <c r="D34" s="40">
        <v>0</v>
      </c>
      <c r="E34" s="37">
        <v>-309234</v>
      </c>
      <c r="F34" s="43">
        <v>1.3766</v>
      </c>
    </row>
    <row r="35" spans="1:6" x14ac:dyDescent="0.15">
      <c r="A35" s="16" t="s">
        <v>31</v>
      </c>
      <c r="B35" s="37">
        <v>23965677</v>
      </c>
      <c r="C35" s="37">
        <v>36175676</v>
      </c>
      <c r="D35" s="40">
        <v>0</v>
      </c>
      <c r="E35" s="37">
        <v>-12209999</v>
      </c>
      <c r="F35" s="43">
        <v>1.5095000000000001</v>
      </c>
    </row>
    <row r="36" spans="1:6" x14ac:dyDescent="0.15">
      <c r="A36" s="16" t="s">
        <v>32</v>
      </c>
      <c r="B36" s="37">
        <v>2333873</v>
      </c>
      <c r="C36" s="37">
        <v>2287043</v>
      </c>
      <c r="D36" s="40">
        <v>46830</v>
      </c>
      <c r="E36" s="37">
        <v>0</v>
      </c>
      <c r="F36" s="43">
        <v>0.97989999999999999</v>
      </c>
    </row>
    <row r="37" spans="1:6" x14ac:dyDescent="0.15">
      <c r="A37" s="16" t="s">
        <v>33</v>
      </c>
      <c r="B37" s="37">
        <v>298381</v>
      </c>
      <c r="C37" s="37">
        <v>267314</v>
      </c>
      <c r="D37" s="40">
        <v>31067</v>
      </c>
      <c r="E37" s="37">
        <v>0</v>
      </c>
      <c r="F37" s="43">
        <v>0.89590000000000003</v>
      </c>
    </row>
    <row r="38" spans="1:6" x14ac:dyDescent="0.15">
      <c r="A38" s="16" t="s">
        <v>34</v>
      </c>
      <c r="B38" s="37">
        <v>24520438</v>
      </c>
      <c r="C38" s="37">
        <v>25582197</v>
      </c>
      <c r="D38" s="40">
        <v>0</v>
      </c>
      <c r="E38" s="37">
        <v>-1061759</v>
      </c>
      <c r="F38" s="43">
        <v>1.0432999999999999</v>
      </c>
    </row>
    <row r="39" spans="1:6" x14ac:dyDescent="0.15">
      <c r="A39" s="16" t="s">
        <v>35</v>
      </c>
      <c r="B39" s="37">
        <v>27362986</v>
      </c>
      <c r="C39" s="37">
        <v>54069503</v>
      </c>
      <c r="D39" s="40">
        <v>0</v>
      </c>
      <c r="E39" s="37">
        <v>-26706517</v>
      </c>
      <c r="F39" s="43">
        <v>1.976</v>
      </c>
    </row>
    <row r="40" spans="1:6" x14ac:dyDescent="0.15">
      <c r="A40" s="16" t="s">
        <v>36</v>
      </c>
      <c r="B40" s="37">
        <v>588822</v>
      </c>
      <c r="C40" s="37">
        <v>835126</v>
      </c>
      <c r="D40" s="40">
        <v>0</v>
      </c>
      <c r="E40" s="37">
        <v>-246304</v>
      </c>
      <c r="F40" s="43">
        <v>1.4182999999999999</v>
      </c>
    </row>
    <row r="41" spans="1:6" x14ac:dyDescent="0.15">
      <c r="A41" s="16" t="s">
        <v>37</v>
      </c>
      <c r="B41" s="37">
        <v>32853741</v>
      </c>
      <c r="C41" s="37">
        <v>42831347</v>
      </c>
      <c r="D41" s="40">
        <v>0</v>
      </c>
      <c r="E41" s="37">
        <v>-9977606</v>
      </c>
      <c r="F41" s="43">
        <v>1.3037000000000001</v>
      </c>
    </row>
    <row r="42" spans="1:6" x14ac:dyDescent="0.15">
      <c r="A42" s="16" t="s">
        <v>38</v>
      </c>
      <c r="B42" s="37">
        <v>21432865</v>
      </c>
      <c r="C42" s="37">
        <v>50434827</v>
      </c>
      <c r="D42" s="40">
        <v>0</v>
      </c>
      <c r="E42" s="37">
        <v>-29001962</v>
      </c>
      <c r="F42" s="43">
        <v>2.3532000000000002</v>
      </c>
    </row>
    <row r="43" spans="1:6" x14ac:dyDescent="0.15">
      <c r="A43" s="16" t="s">
        <v>39</v>
      </c>
      <c r="B43" s="37">
        <v>12118769</v>
      </c>
      <c r="C43" s="37">
        <v>18513762</v>
      </c>
      <c r="D43" s="40">
        <v>0</v>
      </c>
      <c r="E43" s="37">
        <v>-6394993</v>
      </c>
      <c r="F43" s="43">
        <v>1.5277000000000001</v>
      </c>
    </row>
    <row r="44" spans="1:6" x14ac:dyDescent="0.15">
      <c r="A44" s="16" t="s">
        <v>40</v>
      </c>
      <c r="B44" s="37">
        <v>8635617</v>
      </c>
      <c r="C44" s="37">
        <v>16085670</v>
      </c>
      <c r="D44" s="40">
        <v>0</v>
      </c>
      <c r="E44" s="37">
        <v>-7450053</v>
      </c>
      <c r="F44" s="43">
        <v>1.8627</v>
      </c>
    </row>
    <row r="45" spans="1:6" x14ac:dyDescent="0.15">
      <c r="A45" s="16" t="s">
        <v>41</v>
      </c>
      <c r="B45" s="37">
        <v>2730071</v>
      </c>
      <c r="C45" s="37">
        <v>5610588</v>
      </c>
      <c r="D45" s="40">
        <v>0</v>
      </c>
      <c r="E45" s="37">
        <v>-2880517</v>
      </c>
      <c r="F45" s="43">
        <v>2.0550999999999999</v>
      </c>
    </row>
    <row r="46" spans="1:6" x14ac:dyDescent="0.15">
      <c r="A46" s="16" t="s">
        <v>42</v>
      </c>
      <c r="B46" s="37">
        <v>3747087</v>
      </c>
      <c r="C46" s="37">
        <v>5078194</v>
      </c>
      <c r="D46" s="40">
        <v>0</v>
      </c>
      <c r="E46" s="37">
        <v>-1331107</v>
      </c>
      <c r="F46" s="43">
        <v>1.3552</v>
      </c>
    </row>
    <row r="47" spans="1:6" x14ac:dyDescent="0.15">
      <c r="A47" s="16" t="s">
        <v>43</v>
      </c>
      <c r="B47" s="37">
        <v>4064588</v>
      </c>
      <c r="C47" s="37">
        <v>6463966</v>
      </c>
      <c r="D47" s="40">
        <v>0</v>
      </c>
      <c r="E47" s="37">
        <v>-2399378</v>
      </c>
      <c r="F47" s="43">
        <v>1.5903</v>
      </c>
    </row>
    <row r="48" spans="1:6" x14ac:dyDescent="0.15">
      <c r="A48" s="16" t="s">
        <v>44</v>
      </c>
      <c r="B48" s="37">
        <v>18085778</v>
      </c>
      <c r="C48" s="37">
        <v>15043294</v>
      </c>
      <c r="D48" s="40">
        <v>3042484</v>
      </c>
      <c r="E48" s="37">
        <v>0</v>
      </c>
      <c r="F48" s="43">
        <v>0.83179999999999998</v>
      </c>
    </row>
    <row r="49" spans="1:6" x14ac:dyDescent="0.15">
      <c r="A49" s="16" t="s">
        <v>45</v>
      </c>
      <c r="B49" s="37">
        <v>3458443</v>
      </c>
      <c r="C49" s="37">
        <v>2637726</v>
      </c>
      <c r="D49" s="40">
        <v>820717</v>
      </c>
      <c r="E49" s="37">
        <v>0</v>
      </c>
      <c r="F49" s="43">
        <v>0.76270000000000004</v>
      </c>
    </row>
    <row r="50" spans="1:6" x14ac:dyDescent="0.15">
      <c r="A50" s="16" t="s">
        <v>46</v>
      </c>
      <c r="B50" s="37">
        <v>2406747</v>
      </c>
      <c r="C50" s="37">
        <v>3524369</v>
      </c>
      <c r="D50" s="40">
        <v>0</v>
      </c>
      <c r="E50" s="37">
        <v>-1117622</v>
      </c>
      <c r="F50" s="43">
        <v>1.4643999999999999</v>
      </c>
    </row>
    <row r="51" spans="1:6" x14ac:dyDescent="0.15">
      <c r="A51" s="16" t="s">
        <v>47</v>
      </c>
      <c r="B51" s="37">
        <v>100055</v>
      </c>
      <c r="C51" s="37">
        <v>143577</v>
      </c>
      <c r="D51" s="40">
        <v>0</v>
      </c>
      <c r="E51" s="37">
        <v>-43522</v>
      </c>
      <c r="F51" s="43">
        <v>1.4350000000000001</v>
      </c>
    </row>
    <row r="52" spans="1:6" x14ac:dyDescent="0.15">
      <c r="A52" s="16" t="s">
        <v>48</v>
      </c>
      <c r="B52" s="37">
        <v>619228</v>
      </c>
      <c r="C52" s="37">
        <v>906719</v>
      </c>
      <c r="D52" s="40">
        <v>0</v>
      </c>
      <c r="E52" s="37">
        <v>-287491</v>
      </c>
      <c r="F52" s="43">
        <v>1.4642999999999999</v>
      </c>
    </row>
    <row r="53" spans="1:6" x14ac:dyDescent="0.15">
      <c r="A53" s="16" t="s">
        <v>49</v>
      </c>
      <c r="B53" s="37">
        <v>5049624</v>
      </c>
      <c r="C53" s="37">
        <v>6685211</v>
      </c>
      <c r="D53" s="40">
        <v>0</v>
      </c>
      <c r="E53" s="37">
        <v>-1635587</v>
      </c>
      <c r="F53" s="43">
        <v>1.3239000000000001</v>
      </c>
    </row>
    <row r="54" spans="1:6" x14ac:dyDescent="0.15">
      <c r="A54" s="16" t="s">
        <v>50</v>
      </c>
      <c r="B54" s="37">
        <v>4716394</v>
      </c>
      <c r="C54" s="37">
        <v>8017110</v>
      </c>
      <c r="D54" s="40">
        <v>0</v>
      </c>
      <c r="E54" s="37">
        <v>-3300716</v>
      </c>
      <c r="F54" s="43">
        <v>1.6998</v>
      </c>
    </row>
    <row r="55" spans="1:6" x14ac:dyDescent="0.15">
      <c r="A55" s="16" t="s">
        <v>51</v>
      </c>
      <c r="B55" s="37">
        <v>7231369</v>
      </c>
      <c r="C55" s="37">
        <v>3986625</v>
      </c>
      <c r="D55" s="40">
        <v>3244744</v>
      </c>
      <c r="E55" s="37">
        <v>0</v>
      </c>
      <c r="F55" s="43">
        <v>0.55130000000000001</v>
      </c>
    </row>
    <row r="56" spans="1:6" x14ac:dyDescent="0.15">
      <c r="A56" s="16" t="s">
        <v>52</v>
      </c>
      <c r="B56" s="37">
        <v>1185096</v>
      </c>
      <c r="C56" s="37">
        <v>1436346</v>
      </c>
      <c r="D56" s="40">
        <v>0</v>
      </c>
      <c r="E56" s="37">
        <v>-251250</v>
      </c>
      <c r="F56" s="43">
        <v>1.212</v>
      </c>
    </row>
    <row r="57" spans="1:6" x14ac:dyDescent="0.15">
      <c r="A57" s="16" t="s">
        <v>53</v>
      </c>
      <c r="B57" s="37">
        <v>1206469</v>
      </c>
      <c r="C57" s="37">
        <v>1685418</v>
      </c>
      <c r="D57" s="40">
        <v>0</v>
      </c>
      <c r="E57" s="37">
        <v>-478949</v>
      </c>
      <c r="F57" s="43">
        <v>1.397</v>
      </c>
    </row>
    <row r="58" spans="1:6" x14ac:dyDescent="0.15">
      <c r="A58" s="16" t="s">
        <v>54</v>
      </c>
      <c r="B58" s="37">
        <v>246201</v>
      </c>
      <c r="C58" s="37">
        <v>207562</v>
      </c>
      <c r="D58" s="40">
        <v>38639</v>
      </c>
      <c r="E58" s="37">
        <v>0</v>
      </c>
      <c r="F58" s="43">
        <v>0.84309999999999996</v>
      </c>
    </row>
    <row r="59" spans="1:6" x14ac:dyDescent="0.15">
      <c r="A59" s="16" t="s">
        <v>55</v>
      </c>
      <c r="B59" s="37">
        <v>7123893</v>
      </c>
      <c r="C59" s="37">
        <v>11095106</v>
      </c>
      <c r="D59" s="40">
        <v>0</v>
      </c>
      <c r="E59" s="37">
        <v>-3971213</v>
      </c>
      <c r="F59" s="43">
        <v>1.5573999999999999</v>
      </c>
    </row>
    <row r="60" spans="1:6" x14ac:dyDescent="0.15">
      <c r="A60" s="16" t="s">
        <v>56</v>
      </c>
      <c r="B60" s="37">
        <v>601491</v>
      </c>
      <c r="C60" s="37">
        <v>516046</v>
      </c>
      <c r="D60" s="40">
        <v>85445</v>
      </c>
      <c r="E60" s="37">
        <v>0</v>
      </c>
      <c r="F60" s="43">
        <v>0.8579</v>
      </c>
    </row>
    <row r="61" spans="1:6" x14ac:dyDescent="0.15">
      <c r="A61" s="16" t="s">
        <v>57</v>
      </c>
      <c r="B61" s="37">
        <v>6597710</v>
      </c>
      <c r="C61" s="37">
        <v>7931068</v>
      </c>
      <c r="D61" s="40">
        <v>0</v>
      </c>
      <c r="E61" s="37">
        <v>-1333358</v>
      </c>
      <c r="F61" s="43">
        <v>1.2020999999999999</v>
      </c>
    </row>
    <row r="62" spans="1:6" x14ac:dyDescent="0.15">
      <c r="A62" s="16" t="s">
        <v>58</v>
      </c>
      <c r="B62" s="37">
        <v>2643224</v>
      </c>
      <c r="C62" s="37">
        <v>1906016</v>
      </c>
      <c r="D62" s="40">
        <v>737208</v>
      </c>
      <c r="E62" s="37">
        <v>0</v>
      </c>
      <c r="F62" s="43">
        <v>0.72109999999999996</v>
      </c>
    </row>
    <row r="63" spans="1:6" x14ac:dyDescent="0.15">
      <c r="A63" s="16" t="s">
        <v>59</v>
      </c>
      <c r="B63" s="37">
        <v>2106073</v>
      </c>
      <c r="C63" s="37">
        <v>2121891</v>
      </c>
      <c r="D63" s="40">
        <v>0</v>
      </c>
      <c r="E63" s="37">
        <v>-15818</v>
      </c>
      <c r="F63" s="43">
        <v>1.0075000000000001</v>
      </c>
    </row>
    <row r="64" spans="1:6" x14ac:dyDescent="0.15">
      <c r="A64" s="20"/>
      <c r="B64" s="38"/>
      <c r="C64" s="38"/>
      <c r="D64" s="41"/>
      <c r="E64" s="38"/>
      <c r="F64" s="36"/>
    </row>
    <row r="65" spans="1:6" x14ac:dyDescent="0.15">
      <c r="A65" s="26" t="s">
        <v>1</v>
      </c>
      <c r="B65" s="39">
        <v>458521000</v>
      </c>
      <c r="C65" s="39">
        <v>638012783</v>
      </c>
      <c r="D65" s="42">
        <v>9748591</v>
      </c>
      <c r="E65" s="39">
        <v>-189240374</v>
      </c>
      <c r="F65" s="44">
        <v>1.3915</v>
      </c>
    </row>
  </sheetData>
  <mergeCells count="7">
    <mergeCell ref="A1:F1"/>
    <mergeCell ref="A2:A5"/>
    <mergeCell ref="B2:B5"/>
    <mergeCell ref="C2:C5"/>
    <mergeCell ref="D2:D5"/>
    <mergeCell ref="E2:E5"/>
    <mergeCell ref="F2:F5"/>
  </mergeCells>
  <phoneticPr fontId="14" type="noConversion"/>
  <pageMargins left="0.7" right="0.7" top="0.75" bottom="0.75" header="0.3" footer="0.3"/>
  <pageSetup scale="8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showRuler="0" topLeftCell="A16" workbookViewId="0">
      <selection activeCell="G56" sqref="G56"/>
    </sheetView>
  </sheetViews>
  <sheetFormatPr baseColWidth="10" defaultRowHeight="13" x14ac:dyDescent="0.15"/>
  <cols>
    <col min="1" max="1" width="19" customWidth="1"/>
    <col min="2" max="5" width="25.19921875" customWidth="1"/>
  </cols>
  <sheetData>
    <row r="1" spans="1:5" ht="17" thickBot="1" x14ac:dyDescent="0.25">
      <c r="A1" s="152" t="s">
        <v>153</v>
      </c>
      <c r="B1" s="152"/>
      <c r="C1" s="152"/>
      <c r="D1" s="152"/>
      <c r="E1" s="152"/>
    </row>
    <row r="2" spans="1:5" x14ac:dyDescent="0.15">
      <c r="A2" s="153" t="s">
        <v>0</v>
      </c>
      <c r="B2" s="154" t="s">
        <v>131</v>
      </c>
      <c r="C2" s="154" t="s">
        <v>131</v>
      </c>
      <c r="D2" s="155" t="s">
        <v>136</v>
      </c>
      <c r="E2" s="155" t="s">
        <v>137</v>
      </c>
    </row>
    <row r="3" spans="1:5" x14ac:dyDescent="0.15">
      <c r="A3" s="148"/>
      <c r="B3" s="150"/>
      <c r="C3" s="150"/>
      <c r="D3" s="156"/>
      <c r="E3" s="156"/>
    </row>
    <row r="4" spans="1:5" x14ac:dyDescent="0.15">
      <c r="A4" s="148"/>
      <c r="B4" s="150"/>
      <c r="C4" s="150"/>
      <c r="D4" s="156"/>
      <c r="E4" s="156"/>
    </row>
    <row r="5" spans="1:5" x14ac:dyDescent="0.15">
      <c r="A5" s="148"/>
      <c r="B5" s="150"/>
      <c r="C5" s="150"/>
      <c r="D5" s="156"/>
      <c r="E5" s="156"/>
    </row>
    <row r="6" spans="1:5" x14ac:dyDescent="0.15">
      <c r="A6" s="16" t="s">
        <v>2</v>
      </c>
      <c r="B6" s="18">
        <v>18938606</v>
      </c>
      <c r="C6" s="18">
        <v>0</v>
      </c>
      <c r="D6" s="17">
        <v>-2866260</v>
      </c>
      <c r="E6" s="30">
        <v>1.1782999999999999</v>
      </c>
    </row>
    <row r="7" spans="1:5" x14ac:dyDescent="0.15">
      <c r="A7" s="16" t="s">
        <v>3</v>
      </c>
      <c r="B7" s="18">
        <v>1693</v>
      </c>
      <c r="C7" s="18">
        <v>76052</v>
      </c>
      <c r="D7" s="17">
        <v>0</v>
      </c>
      <c r="E7" s="30">
        <v>2.18E-2</v>
      </c>
    </row>
    <row r="8" spans="1:5" x14ac:dyDescent="0.15">
      <c r="A8" s="16" t="s">
        <v>4</v>
      </c>
      <c r="B8" s="18">
        <v>170262</v>
      </c>
      <c r="C8" s="18">
        <v>39609</v>
      </c>
      <c r="D8" s="17">
        <v>0</v>
      </c>
      <c r="E8" s="30">
        <v>0.81130000000000002</v>
      </c>
    </row>
    <row r="9" spans="1:5" x14ac:dyDescent="0.15">
      <c r="A9" s="16" t="s">
        <v>5</v>
      </c>
      <c r="B9" s="18">
        <v>1828568</v>
      </c>
      <c r="C9" s="18">
        <v>1517121</v>
      </c>
      <c r="D9" s="17">
        <v>0</v>
      </c>
      <c r="E9" s="30">
        <v>0.54649999999999999</v>
      </c>
    </row>
    <row r="10" spans="1:5" x14ac:dyDescent="0.15">
      <c r="A10" s="16" t="s">
        <v>6</v>
      </c>
      <c r="B10" s="18">
        <v>125908</v>
      </c>
      <c r="C10" s="18">
        <v>257625</v>
      </c>
      <c r="D10" s="17">
        <v>0</v>
      </c>
      <c r="E10" s="30">
        <v>0.32829999999999998</v>
      </c>
    </row>
    <row r="11" spans="1:5" x14ac:dyDescent="0.15">
      <c r="A11" s="16" t="s">
        <v>7</v>
      </c>
      <c r="B11" s="18">
        <v>37668</v>
      </c>
      <c r="C11" s="18">
        <v>176336</v>
      </c>
      <c r="D11" s="17">
        <v>0</v>
      </c>
      <c r="E11" s="30">
        <v>0.17599999999999999</v>
      </c>
    </row>
    <row r="12" spans="1:5" x14ac:dyDescent="0.15">
      <c r="A12" s="16" t="s">
        <v>8</v>
      </c>
      <c r="B12" s="18">
        <v>5731199</v>
      </c>
      <c r="C12" s="18">
        <v>5507255</v>
      </c>
      <c r="D12" s="17">
        <v>0</v>
      </c>
      <c r="E12" s="30">
        <v>0.51</v>
      </c>
    </row>
    <row r="13" spans="1:5" x14ac:dyDescent="0.15">
      <c r="A13" s="16" t="s">
        <v>9</v>
      </c>
      <c r="B13" s="18">
        <v>517364</v>
      </c>
      <c r="C13" s="18">
        <v>194667</v>
      </c>
      <c r="D13" s="17">
        <v>0</v>
      </c>
      <c r="E13" s="30">
        <v>0.72660000000000002</v>
      </c>
    </row>
    <row r="14" spans="1:5" x14ac:dyDescent="0.15">
      <c r="A14" s="16" t="s">
        <v>10</v>
      </c>
      <c r="B14" s="18">
        <v>272674</v>
      </c>
      <c r="C14" s="18">
        <v>866387</v>
      </c>
      <c r="D14" s="17">
        <v>0</v>
      </c>
      <c r="E14" s="30">
        <v>0.2394</v>
      </c>
    </row>
    <row r="15" spans="1:5" x14ac:dyDescent="0.15">
      <c r="A15" s="16" t="s">
        <v>11</v>
      </c>
      <c r="B15" s="18">
        <v>13645745</v>
      </c>
      <c r="C15" s="18">
        <v>2554303</v>
      </c>
      <c r="D15" s="17">
        <v>0</v>
      </c>
      <c r="E15" s="30">
        <v>0.84230000000000005</v>
      </c>
    </row>
    <row r="16" spans="1:5" x14ac:dyDescent="0.15">
      <c r="A16" s="16" t="s">
        <v>12</v>
      </c>
      <c r="B16" s="18">
        <v>179516</v>
      </c>
      <c r="C16" s="18">
        <v>515148</v>
      </c>
      <c r="D16" s="17">
        <v>0</v>
      </c>
      <c r="E16" s="30">
        <v>0.25840000000000002</v>
      </c>
    </row>
    <row r="17" spans="1:5" x14ac:dyDescent="0.15">
      <c r="A17" s="16" t="s">
        <v>13</v>
      </c>
      <c r="B17" s="18">
        <v>842520</v>
      </c>
      <c r="C17" s="18">
        <v>1942368</v>
      </c>
      <c r="D17" s="17">
        <v>0</v>
      </c>
      <c r="E17" s="30">
        <v>0.30249999999999999</v>
      </c>
    </row>
    <row r="18" spans="1:5" x14ac:dyDescent="0.15">
      <c r="A18" s="16" t="s">
        <v>14</v>
      </c>
      <c r="B18" s="18">
        <v>3194589</v>
      </c>
      <c r="C18" s="18">
        <v>0</v>
      </c>
      <c r="D18" s="17">
        <v>-33669</v>
      </c>
      <c r="E18" s="30">
        <v>1.0106999999999999</v>
      </c>
    </row>
    <row r="19" spans="1:5" x14ac:dyDescent="0.15">
      <c r="A19" s="16" t="s">
        <v>15</v>
      </c>
      <c r="B19" s="18">
        <v>130643</v>
      </c>
      <c r="C19" s="18">
        <v>91341</v>
      </c>
      <c r="D19" s="17">
        <v>0</v>
      </c>
      <c r="E19" s="30">
        <v>0.58850000000000002</v>
      </c>
    </row>
    <row r="20" spans="1:5" x14ac:dyDescent="0.15">
      <c r="A20" s="16" t="s">
        <v>16</v>
      </c>
      <c r="B20" s="18">
        <v>9268408</v>
      </c>
      <c r="C20" s="18">
        <v>2438544</v>
      </c>
      <c r="D20" s="17">
        <v>0</v>
      </c>
      <c r="E20" s="30">
        <v>0.79169999999999996</v>
      </c>
    </row>
    <row r="21" spans="1:5" x14ac:dyDescent="0.15">
      <c r="A21" s="16" t="s">
        <v>17</v>
      </c>
      <c r="B21" s="18">
        <v>2044518</v>
      </c>
      <c r="C21" s="18">
        <v>70885</v>
      </c>
      <c r="D21" s="17">
        <v>0</v>
      </c>
      <c r="E21" s="30">
        <v>0.96650000000000003</v>
      </c>
    </row>
    <row r="22" spans="1:5" x14ac:dyDescent="0.15">
      <c r="A22" s="16" t="s">
        <v>18</v>
      </c>
      <c r="B22" s="18">
        <v>233945</v>
      </c>
      <c r="C22" s="18">
        <v>785228</v>
      </c>
      <c r="D22" s="17">
        <v>0</v>
      </c>
      <c r="E22" s="30">
        <v>0.22950000000000001</v>
      </c>
    </row>
    <row r="23" spans="1:5" x14ac:dyDescent="0.15">
      <c r="A23" s="16" t="s">
        <v>19</v>
      </c>
      <c r="B23" s="18">
        <v>231757</v>
      </c>
      <c r="C23" s="18">
        <v>107745</v>
      </c>
      <c r="D23" s="17">
        <v>0</v>
      </c>
      <c r="E23" s="30">
        <v>0.68259999999999998</v>
      </c>
    </row>
    <row r="24" spans="1:5" x14ac:dyDescent="0.15">
      <c r="A24" s="16" t="s">
        <v>20</v>
      </c>
      <c r="B24" s="18">
        <v>78062115</v>
      </c>
      <c r="C24" s="18">
        <v>40557851</v>
      </c>
      <c r="D24" s="17">
        <v>0</v>
      </c>
      <c r="E24" s="30">
        <v>0.65810000000000002</v>
      </c>
    </row>
    <row r="25" spans="1:5" x14ac:dyDescent="0.15">
      <c r="A25" s="16" t="s">
        <v>21</v>
      </c>
      <c r="B25" s="18">
        <v>279025</v>
      </c>
      <c r="C25" s="18">
        <v>1352737</v>
      </c>
      <c r="D25" s="17">
        <v>0</v>
      </c>
      <c r="E25" s="30">
        <v>0.17100000000000001</v>
      </c>
    </row>
    <row r="26" spans="1:5" x14ac:dyDescent="0.15">
      <c r="A26" s="16" t="s">
        <v>22</v>
      </c>
      <c r="B26" s="18">
        <v>2220420</v>
      </c>
      <c r="C26" s="18">
        <v>0</v>
      </c>
      <c r="D26" s="17">
        <v>-488993</v>
      </c>
      <c r="E26" s="30">
        <v>1.2824</v>
      </c>
    </row>
    <row r="27" spans="1:5" x14ac:dyDescent="0.15">
      <c r="A27" s="16" t="s">
        <v>23</v>
      </c>
      <c r="B27" s="18">
        <v>39521</v>
      </c>
      <c r="C27" s="18">
        <v>314050</v>
      </c>
      <c r="D27" s="17">
        <v>0</v>
      </c>
      <c r="E27" s="30">
        <v>0.1118</v>
      </c>
    </row>
    <row r="28" spans="1:5" x14ac:dyDescent="0.15">
      <c r="A28" s="16" t="s">
        <v>24</v>
      </c>
      <c r="B28" s="18">
        <v>645309</v>
      </c>
      <c r="C28" s="18">
        <v>418994</v>
      </c>
      <c r="D28" s="17">
        <v>0</v>
      </c>
      <c r="E28" s="30">
        <v>0.60629999999999995</v>
      </c>
    </row>
    <row r="29" spans="1:5" x14ac:dyDescent="0.15">
      <c r="A29" s="16" t="s">
        <v>25</v>
      </c>
      <c r="B29" s="18">
        <v>2569186</v>
      </c>
      <c r="C29" s="18">
        <v>2398390</v>
      </c>
      <c r="D29" s="17">
        <v>0</v>
      </c>
      <c r="E29" s="30">
        <v>0.51719999999999999</v>
      </c>
    </row>
    <row r="30" spans="1:5" x14ac:dyDescent="0.15">
      <c r="A30" s="16" t="s">
        <v>26</v>
      </c>
      <c r="B30" s="18">
        <v>23285</v>
      </c>
      <c r="C30" s="18">
        <v>222582</v>
      </c>
      <c r="D30" s="17">
        <v>0</v>
      </c>
      <c r="E30" s="30">
        <v>9.4700000000000006E-2</v>
      </c>
    </row>
    <row r="31" spans="1:5" x14ac:dyDescent="0.15">
      <c r="A31" s="16" t="s">
        <v>27</v>
      </c>
      <c r="B31" s="18">
        <v>26972</v>
      </c>
      <c r="C31" s="18">
        <v>125777</v>
      </c>
      <c r="D31" s="17">
        <v>0</v>
      </c>
      <c r="E31" s="30">
        <v>0.17660000000000001</v>
      </c>
    </row>
    <row r="32" spans="1:5" x14ac:dyDescent="0.15">
      <c r="A32" s="16" t="s">
        <v>28</v>
      </c>
      <c r="B32" s="18">
        <v>2959918</v>
      </c>
      <c r="C32" s="18">
        <v>1976663</v>
      </c>
      <c r="D32" s="17">
        <v>0</v>
      </c>
      <c r="E32" s="30">
        <v>0.59960000000000002</v>
      </c>
    </row>
    <row r="33" spans="1:5" x14ac:dyDescent="0.15">
      <c r="A33" s="16" t="s">
        <v>29</v>
      </c>
      <c r="B33" s="18">
        <v>469682</v>
      </c>
      <c r="C33" s="18">
        <v>386681</v>
      </c>
      <c r="D33" s="17">
        <v>0</v>
      </c>
      <c r="E33" s="30">
        <v>0.54849999999999999</v>
      </c>
    </row>
    <row r="34" spans="1:5" x14ac:dyDescent="0.15">
      <c r="A34" s="16" t="s">
        <v>30</v>
      </c>
      <c r="B34" s="18">
        <v>315184</v>
      </c>
      <c r="C34" s="18">
        <v>421987</v>
      </c>
      <c r="D34" s="17">
        <v>0</v>
      </c>
      <c r="E34" s="30">
        <v>0.42759999999999998</v>
      </c>
    </row>
    <row r="35" spans="1:5" x14ac:dyDescent="0.15">
      <c r="A35" s="16" t="s">
        <v>31</v>
      </c>
      <c r="B35" s="18">
        <v>16583759</v>
      </c>
      <c r="C35" s="18">
        <v>4932565</v>
      </c>
      <c r="D35" s="17">
        <v>0</v>
      </c>
      <c r="E35" s="30">
        <v>0.77080000000000004</v>
      </c>
    </row>
    <row r="36" spans="1:5" x14ac:dyDescent="0.15">
      <c r="A36" s="16" t="s">
        <v>32</v>
      </c>
      <c r="B36" s="18">
        <v>1834582</v>
      </c>
      <c r="C36" s="18">
        <v>260764</v>
      </c>
      <c r="D36" s="17">
        <v>0</v>
      </c>
      <c r="E36" s="30">
        <v>0.87560000000000004</v>
      </c>
    </row>
    <row r="37" spans="1:5" x14ac:dyDescent="0.15">
      <c r="A37" s="16" t="s">
        <v>33</v>
      </c>
      <c r="B37" s="18">
        <v>98619</v>
      </c>
      <c r="C37" s="18">
        <v>169266</v>
      </c>
      <c r="D37" s="17">
        <v>0</v>
      </c>
      <c r="E37" s="30">
        <v>0.36809999999999998</v>
      </c>
    </row>
    <row r="38" spans="1:5" x14ac:dyDescent="0.15">
      <c r="A38" s="16" t="s">
        <v>34</v>
      </c>
      <c r="B38" s="18">
        <v>24898768</v>
      </c>
      <c r="C38" s="18">
        <v>0</v>
      </c>
      <c r="D38" s="17">
        <v>-2884381</v>
      </c>
      <c r="E38" s="30">
        <v>1.131</v>
      </c>
    </row>
    <row r="39" spans="1:5" x14ac:dyDescent="0.15">
      <c r="A39" s="16" t="s">
        <v>35</v>
      </c>
      <c r="B39" s="18">
        <v>13948986</v>
      </c>
      <c r="C39" s="18">
        <v>10617434</v>
      </c>
      <c r="D39" s="17">
        <v>0</v>
      </c>
      <c r="E39" s="30">
        <v>0.56779999999999997</v>
      </c>
    </row>
    <row r="40" spans="1:5" x14ac:dyDescent="0.15">
      <c r="A40" s="16" t="s">
        <v>36</v>
      </c>
      <c r="B40" s="18">
        <v>416269</v>
      </c>
      <c r="C40" s="18">
        <v>112375</v>
      </c>
      <c r="D40" s="17">
        <v>0</v>
      </c>
      <c r="E40" s="30">
        <v>0.78739999999999999</v>
      </c>
    </row>
    <row r="41" spans="1:5" x14ac:dyDescent="0.15">
      <c r="A41" s="16" t="s">
        <v>37</v>
      </c>
      <c r="B41" s="18">
        <v>32586561</v>
      </c>
      <c r="C41" s="18">
        <v>0</v>
      </c>
      <c r="D41" s="17">
        <v>-3090555</v>
      </c>
      <c r="E41" s="30">
        <v>1.1048</v>
      </c>
    </row>
    <row r="42" spans="1:5" x14ac:dyDescent="0.15">
      <c r="A42" s="16" t="s">
        <v>38</v>
      </c>
      <c r="B42" s="18">
        <v>19131072</v>
      </c>
      <c r="C42" s="18">
        <v>111300</v>
      </c>
      <c r="D42" s="17">
        <v>0</v>
      </c>
      <c r="E42" s="30">
        <v>0.99419999999999997</v>
      </c>
    </row>
    <row r="43" spans="1:5" x14ac:dyDescent="0.15">
      <c r="A43" s="16" t="s">
        <v>39</v>
      </c>
      <c r="B43" s="18">
        <v>11382892</v>
      </c>
      <c r="C43" s="18">
        <v>0</v>
      </c>
      <c r="D43" s="17">
        <v>-502692</v>
      </c>
      <c r="E43" s="30">
        <v>1.0462</v>
      </c>
    </row>
    <row r="44" spans="1:5" x14ac:dyDescent="0.15">
      <c r="A44" s="16" t="s">
        <v>40</v>
      </c>
      <c r="B44" s="18">
        <v>4841584</v>
      </c>
      <c r="C44" s="18">
        <v>2911451</v>
      </c>
      <c r="D44" s="17">
        <v>0</v>
      </c>
      <c r="E44" s="30">
        <v>0.62450000000000006</v>
      </c>
    </row>
    <row r="45" spans="1:5" x14ac:dyDescent="0.15">
      <c r="A45" s="16" t="s">
        <v>41</v>
      </c>
      <c r="B45" s="18">
        <v>1923764</v>
      </c>
      <c r="C45" s="18">
        <v>527287</v>
      </c>
      <c r="D45" s="17">
        <v>0</v>
      </c>
      <c r="E45" s="30">
        <v>0.78490000000000004</v>
      </c>
    </row>
    <row r="46" spans="1:5" x14ac:dyDescent="0.15">
      <c r="A46" s="16" t="s">
        <v>42</v>
      </c>
      <c r="B46" s="18">
        <v>1743656</v>
      </c>
      <c r="C46" s="18">
        <v>1620469</v>
      </c>
      <c r="D46" s="17">
        <v>0</v>
      </c>
      <c r="E46" s="30">
        <v>0.51829999999999998</v>
      </c>
    </row>
    <row r="47" spans="1:5" x14ac:dyDescent="0.15">
      <c r="A47" s="16" t="s">
        <v>43</v>
      </c>
      <c r="B47" s="18">
        <v>3503601</v>
      </c>
      <c r="C47" s="18">
        <v>145576</v>
      </c>
      <c r="D47" s="17">
        <v>0</v>
      </c>
      <c r="E47" s="30">
        <v>0.96009999999999995</v>
      </c>
    </row>
    <row r="48" spans="1:5" x14ac:dyDescent="0.15">
      <c r="A48" s="16" t="s">
        <v>44</v>
      </c>
      <c r="B48" s="18">
        <v>10262317</v>
      </c>
      <c r="C48" s="18">
        <v>5975049</v>
      </c>
      <c r="D48" s="17">
        <v>0</v>
      </c>
      <c r="E48" s="30">
        <v>0.63200000000000001</v>
      </c>
    </row>
    <row r="49" spans="1:5" x14ac:dyDescent="0.15">
      <c r="A49" s="16" t="s">
        <v>45</v>
      </c>
      <c r="B49" s="18">
        <v>3430780</v>
      </c>
      <c r="C49" s="18">
        <v>0</v>
      </c>
      <c r="D49" s="17">
        <v>-325799</v>
      </c>
      <c r="E49" s="30">
        <v>1.1049</v>
      </c>
    </row>
    <row r="50" spans="1:5" x14ac:dyDescent="0.15">
      <c r="A50" s="16" t="s">
        <v>46</v>
      </c>
      <c r="B50" s="18">
        <v>1937617</v>
      </c>
      <c r="C50" s="18">
        <v>223154</v>
      </c>
      <c r="D50" s="17">
        <v>0</v>
      </c>
      <c r="E50" s="30">
        <v>0.89670000000000005</v>
      </c>
    </row>
    <row r="51" spans="1:5" x14ac:dyDescent="0.15">
      <c r="A51" s="16" t="s">
        <v>47</v>
      </c>
      <c r="B51" s="18">
        <v>57138</v>
      </c>
      <c r="C51" s="18">
        <v>32691</v>
      </c>
      <c r="D51" s="17">
        <v>0</v>
      </c>
      <c r="E51" s="30">
        <v>0.6361</v>
      </c>
    </row>
    <row r="52" spans="1:5" x14ac:dyDescent="0.15">
      <c r="A52" s="16" t="s">
        <v>48</v>
      </c>
      <c r="B52" s="18">
        <v>104503</v>
      </c>
      <c r="C52" s="18">
        <v>451439</v>
      </c>
      <c r="D52" s="17">
        <v>0</v>
      </c>
      <c r="E52" s="30">
        <v>0.188</v>
      </c>
    </row>
    <row r="53" spans="1:5" x14ac:dyDescent="0.15">
      <c r="A53" s="16" t="s">
        <v>49</v>
      </c>
      <c r="B53" s="18">
        <v>3006591</v>
      </c>
      <c r="C53" s="18">
        <v>1526949</v>
      </c>
      <c r="D53" s="17">
        <v>0</v>
      </c>
      <c r="E53" s="30">
        <v>0.66320000000000001</v>
      </c>
    </row>
    <row r="54" spans="1:5" x14ac:dyDescent="0.15">
      <c r="A54" s="16" t="s">
        <v>50</v>
      </c>
      <c r="B54" s="18">
        <v>3338409</v>
      </c>
      <c r="C54" s="18">
        <v>895957</v>
      </c>
      <c r="D54" s="17">
        <v>0</v>
      </c>
      <c r="E54" s="30">
        <v>0.78839999999999999</v>
      </c>
    </row>
    <row r="55" spans="1:5" x14ac:dyDescent="0.15">
      <c r="A55" s="16" t="s">
        <v>51</v>
      </c>
      <c r="B55" s="18">
        <v>2281558</v>
      </c>
      <c r="C55" s="18">
        <v>4210747</v>
      </c>
      <c r="D55" s="17">
        <v>0</v>
      </c>
      <c r="E55" s="30">
        <v>0.35139999999999999</v>
      </c>
    </row>
    <row r="56" spans="1:5" x14ac:dyDescent="0.15">
      <c r="A56" s="16" t="s">
        <v>52</v>
      </c>
      <c r="B56" s="18">
        <v>599758</v>
      </c>
      <c r="C56" s="18">
        <v>464218</v>
      </c>
      <c r="D56" s="17">
        <v>0</v>
      </c>
      <c r="E56" s="30">
        <v>0.56369999999999998</v>
      </c>
    </row>
    <row r="57" spans="1:5" x14ac:dyDescent="0.15">
      <c r="A57" s="16" t="s">
        <v>53</v>
      </c>
      <c r="B57" s="18">
        <v>287940</v>
      </c>
      <c r="C57" s="18">
        <v>795225</v>
      </c>
      <c r="D57" s="17">
        <v>0</v>
      </c>
      <c r="E57" s="30">
        <v>0.26579999999999998</v>
      </c>
    </row>
    <row r="58" spans="1:5" x14ac:dyDescent="0.15">
      <c r="A58" s="16" t="s">
        <v>54</v>
      </c>
      <c r="B58" s="18">
        <v>12661</v>
      </c>
      <c r="C58" s="18">
        <v>208378</v>
      </c>
      <c r="D58" s="17">
        <v>0</v>
      </c>
      <c r="E58" s="30">
        <v>5.7299999999999997E-2</v>
      </c>
    </row>
    <row r="59" spans="1:5" x14ac:dyDescent="0.15">
      <c r="A59" s="16" t="s">
        <v>55</v>
      </c>
      <c r="B59" s="18">
        <v>5546772</v>
      </c>
      <c r="C59" s="18">
        <v>849041</v>
      </c>
      <c r="D59" s="17">
        <v>0</v>
      </c>
      <c r="E59" s="30">
        <v>0.86729999999999996</v>
      </c>
    </row>
    <row r="60" spans="1:5" x14ac:dyDescent="0.15">
      <c r="A60" s="16" t="s">
        <v>56</v>
      </c>
      <c r="B60" s="18">
        <v>48110</v>
      </c>
      <c r="C60" s="18">
        <v>491907</v>
      </c>
      <c r="D60" s="17">
        <v>0</v>
      </c>
      <c r="E60" s="30">
        <v>8.9099999999999999E-2</v>
      </c>
    </row>
    <row r="61" spans="1:5" x14ac:dyDescent="0.15">
      <c r="A61" s="16" t="s">
        <v>57</v>
      </c>
      <c r="B61" s="18">
        <v>6338180</v>
      </c>
      <c r="C61" s="18">
        <v>0</v>
      </c>
      <c r="D61" s="17">
        <v>-414773</v>
      </c>
      <c r="E61" s="30">
        <v>1.07</v>
      </c>
    </row>
    <row r="62" spans="1:5" x14ac:dyDescent="0.15">
      <c r="A62" s="16" t="s">
        <v>58</v>
      </c>
      <c r="B62" s="18">
        <v>2274987</v>
      </c>
      <c r="C62" s="18">
        <v>98093</v>
      </c>
      <c r="D62" s="17">
        <v>0</v>
      </c>
      <c r="E62" s="30">
        <v>0.9587</v>
      </c>
    </row>
    <row r="63" spans="1:5" x14ac:dyDescent="0.15">
      <c r="A63" s="16" t="s">
        <v>59</v>
      </c>
      <c r="B63" s="18">
        <v>1162784</v>
      </c>
      <c r="C63" s="18">
        <v>728043</v>
      </c>
      <c r="D63" s="17">
        <v>0</v>
      </c>
      <c r="E63" s="30">
        <v>0.61499999999999999</v>
      </c>
    </row>
    <row r="64" spans="1:5" x14ac:dyDescent="0.15">
      <c r="A64" s="20"/>
      <c r="B64" s="34"/>
      <c r="C64" s="34"/>
      <c r="D64" s="31"/>
      <c r="E64" s="31"/>
    </row>
    <row r="65" spans="1:5" x14ac:dyDescent="0.15">
      <c r="A65" s="26" t="s">
        <v>1</v>
      </c>
      <c r="B65" s="28">
        <v>318590418</v>
      </c>
      <c r="C65" s="28">
        <v>103675704</v>
      </c>
      <c r="D65" s="32">
        <v>-10607122</v>
      </c>
      <c r="E65" s="33">
        <v>0.77390000000000003</v>
      </c>
    </row>
  </sheetData>
  <mergeCells count="6">
    <mergeCell ref="A1:E1"/>
    <mergeCell ref="A2:A5"/>
    <mergeCell ref="B2:B5"/>
    <mergeCell ref="C2:C5"/>
    <mergeCell ref="D2:D5"/>
    <mergeCell ref="E2:E5"/>
  </mergeCells>
  <phoneticPr fontId="14" type="noConversion"/>
  <pageMargins left="0.7" right="0.7" top="0.75" bottom="0.75" header="0.3" footer="0.3"/>
  <pageSetup scale="8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Ruler="0" workbookViewId="0">
      <selection activeCell="H12" sqref="H12"/>
    </sheetView>
  </sheetViews>
  <sheetFormatPr baseColWidth="10" defaultRowHeight="13" x14ac:dyDescent="0.15"/>
  <cols>
    <col min="1" max="1" width="18.19921875" customWidth="1"/>
    <col min="2" max="6" width="20.59765625" customWidth="1"/>
  </cols>
  <sheetData>
    <row r="1" spans="1:6" ht="17" thickBot="1" x14ac:dyDescent="0.25">
      <c r="A1" s="152" t="s">
        <v>152</v>
      </c>
      <c r="B1" s="152"/>
      <c r="C1" s="152"/>
      <c r="D1" s="152"/>
      <c r="E1" s="152"/>
      <c r="F1" s="152"/>
    </row>
    <row r="2" spans="1:6" x14ac:dyDescent="0.15">
      <c r="A2" s="157" t="s">
        <v>0</v>
      </c>
      <c r="B2" s="154" t="s">
        <v>138</v>
      </c>
      <c r="C2" s="154" t="s">
        <v>139</v>
      </c>
      <c r="D2" s="155" t="s">
        <v>140</v>
      </c>
      <c r="E2" s="154" t="s">
        <v>140</v>
      </c>
      <c r="F2" s="155" t="s">
        <v>141</v>
      </c>
    </row>
    <row r="3" spans="1:6" x14ac:dyDescent="0.15">
      <c r="A3" s="157"/>
      <c r="B3" s="150"/>
      <c r="C3" s="150"/>
      <c r="D3" s="156"/>
      <c r="E3" s="150"/>
      <c r="F3" s="156"/>
    </row>
    <row r="4" spans="1:6" x14ac:dyDescent="0.15">
      <c r="A4" s="157"/>
      <c r="B4" s="150"/>
      <c r="C4" s="150"/>
      <c r="D4" s="156"/>
      <c r="E4" s="150"/>
      <c r="F4" s="156"/>
    </row>
    <row r="5" spans="1:6" x14ac:dyDescent="0.15">
      <c r="A5" s="157"/>
      <c r="B5" s="158"/>
      <c r="C5" s="150"/>
      <c r="D5" s="156"/>
      <c r="E5" s="150"/>
      <c r="F5" s="156"/>
    </row>
    <row r="6" spans="1:6" x14ac:dyDescent="0.15">
      <c r="A6" s="16" t="s">
        <v>2</v>
      </c>
      <c r="B6" s="18">
        <v>37942598</v>
      </c>
      <c r="C6" s="18">
        <v>37191158</v>
      </c>
      <c r="D6" s="17">
        <v>751440</v>
      </c>
      <c r="E6" s="18">
        <v>0</v>
      </c>
      <c r="F6" s="30">
        <v>0.98019999999999996</v>
      </c>
    </row>
    <row r="7" spans="1:6" x14ac:dyDescent="0.15">
      <c r="A7" s="16" t="s">
        <v>3</v>
      </c>
      <c r="B7" s="18">
        <v>183535</v>
      </c>
      <c r="C7" s="18">
        <v>104824</v>
      </c>
      <c r="D7" s="17">
        <v>78711</v>
      </c>
      <c r="E7" s="18">
        <v>0</v>
      </c>
      <c r="F7" s="30">
        <v>0.57110000000000005</v>
      </c>
    </row>
    <row r="8" spans="1:6" x14ac:dyDescent="0.15">
      <c r="A8" s="16" t="s">
        <v>4</v>
      </c>
      <c r="B8" s="18">
        <v>495449</v>
      </c>
      <c r="C8" s="18">
        <v>463890</v>
      </c>
      <c r="D8" s="17">
        <v>31559</v>
      </c>
      <c r="E8" s="18">
        <v>0</v>
      </c>
      <c r="F8" s="30">
        <v>0.93630000000000002</v>
      </c>
    </row>
    <row r="9" spans="1:6" x14ac:dyDescent="0.15">
      <c r="A9" s="16" t="s">
        <v>5</v>
      </c>
      <c r="B9" s="18">
        <v>7898294</v>
      </c>
      <c r="C9" s="18">
        <v>5748266</v>
      </c>
      <c r="D9" s="17">
        <v>2150028</v>
      </c>
      <c r="E9" s="18">
        <v>0</v>
      </c>
      <c r="F9" s="30">
        <v>0.7278</v>
      </c>
    </row>
    <row r="10" spans="1:6" x14ac:dyDescent="0.15">
      <c r="A10" s="16" t="s">
        <v>6</v>
      </c>
      <c r="B10" s="18">
        <v>905421</v>
      </c>
      <c r="C10" s="18">
        <v>756010</v>
      </c>
      <c r="D10" s="17">
        <v>149411</v>
      </c>
      <c r="E10" s="18">
        <v>0</v>
      </c>
      <c r="F10" s="30">
        <v>0.83499999999999996</v>
      </c>
    </row>
    <row r="11" spans="1:6" x14ac:dyDescent="0.15">
      <c r="A11" s="16" t="s">
        <v>7</v>
      </c>
      <c r="B11" s="18">
        <v>505208</v>
      </c>
      <c r="C11" s="18">
        <v>618552</v>
      </c>
      <c r="D11" s="17">
        <v>0</v>
      </c>
      <c r="E11" s="18">
        <v>-113344</v>
      </c>
      <c r="F11" s="30">
        <v>1.2243999999999999</v>
      </c>
    </row>
    <row r="12" spans="1:6" x14ac:dyDescent="0.15">
      <c r="A12" s="16" t="s">
        <v>8</v>
      </c>
      <c r="B12" s="18">
        <v>26531043</v>
      </c>
      <c r="C12" s="18">
        <v>20479302</v>
      </c>
      <c r="D12" s="17">
        <v>6051741</v>
      </c>
      <c r="E12" s="18">
        <v>0</v>
      </c>
      <c r="F12" s="30">
        <v>0.77190000000000003</v>
      </c>
    </row>
    <row r="13" spans="1:6" x14ac:dyDescent="0.15">
      <c r="A13" s="16" t="s">
        <v>9</v>
      </c>
      <c r="B13" s="18">
        <v>1680919</v>
      </c>
      <c r="C13" s="18">
        <v>1412548</v>
      </c>
      <c r="D13" s="17">
        <v>268371</v>
      </c>
      <c r="E13" s="18">
        <v>0</v>
      </c>
      <c r="F13" s="30">
        <v>0.84030000000000005</v>
      </c>
    </row>
    <row r="14" spans="1:6" x14ac:dyDescent="0.15">
      <c r="A14" s="16" t="s">
        <v>10</v>
      </c>
      <c r="B14" s="18">
        <v>2689023</v>
      </c>
      <c r="C14" s="18">
        <v>2921111</v>
      </c>
      <c r="D14" s="17">
        <v>0</v>
      </c>
      <c r="E14" s="18">
        <v>-232088</v>
      </c>
      <c r="F14" s="30">
        <v>1.0863</v>
      </c>
    </row>
    <row r="15" spans="1:6" x14ac:dyDescent="0.15">
      <c r="A15" s="16" t="s">
        <v>11</v>
      </c>
      <c r="B15" s="18">
        <v>38244066</v>
      </c>
      <c r="C15" s="18">
        <v>31920892</v>
      </c>
      <c r="D15" s="17">
        <v>6323174</v>
      </c>
      <c r="E15" s="18">
        <v>0</v>
      </c>
      <c r="F15" s="30">
        <v>0.8347</v>
      </c>
    </row>
    <row r="16" spans="1:6" x14ac:dyDescent="0.15">
      <c r="A16" s="16" t="s">
        <v>12</v>
      </c>
      <c r="B16" s="18">
        <v>1639919</v>
      </c>
      <c r="C16" s="18">
        <v>1570788</v>
      </c>
      <c r="D16" s="17">
        <v>69131</v>
      </c>
      <c r="E16" s="18">
        <v>0</v>
      </c>
      <c r="F16" s="30">
        <v>0.95779999999999998</v>
      </c>
    </row>
    <row r="17" spans="1:6" x14ac:dyDescent="0.15">
      <c r="A17" s="16" t="s">
        <v>13</v>
      </c>
      <c r="B17" s="18">
        <v>6574391</v>
      </c>
      <c r="C17" s="18">
        <v>8132456</v>
      </c>
      <c r="D17" s="17">
        <v>0</v>
      </c>
      <c r="E17" s="18">
        <v>-1558065</v>
      </c>
      <c r="F17" s="30">
        <v>1.2370000000000001</v>
      </c>
    </row>
    <row r="18" spans="1:6" x14ac:dyDescent="0.15">
      <c r="A18" s="16" t="s">
        <v>14</v>
      </c>
      <c r="B18" s="18">
        <v>7462103</v>
      </c>
      <c r="C18" s="18">
        <v>6912440</v>
      </c>
      <c r="D18" s="17">
        <v>549663</v>
      </c>
      <c r="E18" s="18">
        <v>0</v>
      </c>
      <c r="F18" s="30">
        <v>0.92630000000000001</v>
      </c>
    </row>
    <row r="19" spans="1:6" x14ac:dyDescent="0.15">
      <c r="A19" s="16" t="s">
        <v>15</v>
      </c>
      <c r="B19" s="18">
        <v>524046</v>
      </c>
      <c r="C19" s="18">
        <v>275564</v>
      </c>
      <c r="D19" s="17">
        <v>248482</v>
      </c>
      <c r="E19" s="18">
        <v>0</v>
      </c>
      <c r="F19" s="30">
        <v>0.52580000000000005</v>
      </c>
    </row>
    <row r="20" spans="1:6" x14ac:dyDescent="0.15">
      <c r="A20" s="16" t="s">
        <v>16</v>
      </c>
      <c r="B20" s="18">
        <v>27637045</v>
      </c>
      <c r="C20" s="18">
        <v>23732065</v>
      </c>
      <c r="D20" s="17">
        <v>3904980</v>
      </c>
      <c r="E20" s="18">
        <v>0</v>
      </c>
      <c r="F20" s="30">
        <v>0.85870000000000002</v>
      </c>
    </row>
    <row r="21" spans="1:6" x14ac:dyDescent="0.15">
      <c r="A21" s="16" t="s">
        <v>17</v>
      </c>
      <c r="B21" s="18">
        <v>4993911</v>
      </c>
      <c r="C21" s="18">
        <v>4767765</v>
      </c>
      <c r="D21" s="17">
        <v>226146</v>
      </c>
      <c r="E21" s="18">
        <v>0</v>
      </c>
      <c r="F21" s="30">
        <v>0.95469999999999999</v>
      </c>
    </row>
    <row r="22" spans="1:6" x14ac:dyDescent="0.15">
      <c r="A22" s="16" t="s">
        <v>18</v>
      </c>
      <c r="B22" s="18">
        <v>2406001</v>
      </c>
      <c r="C22" s="18">
        <v>2814268</v>
      </c>
      <c r="D22" s="17">
        <v>0</v>
      </c>
      <c r="E22" s="18">
        <v>-408267</v>
      </c>
      <c r="F22" s="30">
        <v>1.1697</v>
      </c>
    </row>
    <row r="23" spans="1:6" x14ac:dyDescent="0.15">
      <c r="A23" s="16" t="s">
        <v>19</v>
      </c>
      <c r="B23" s="18">
        <v>801475</v>
      </c>
      <c r="C23" s="18">
        <v>581517</v>
      </c>
      <c r="D23" s="17">
        <v>219958</v>
      </c>
      <c r="E23" s="18">
        <v>0</v>
      </c>
      <c r="F23" s="30">
        <v>0.72560000000000002</v>
      </c>
    </row>
    <row r="24" spans="1:6" x14ac:dyDescent="0.15">
      <c r="A24" s="16" t="s">
        <v>20</v>
      </c>
      <c r="B24" s="18">
        <v>280030649</v>
      </c>
      <c r="C24" s="18">
        <v>235330123</v>
      </c>
      <c r="D24" s="17">
        <v>44700526</v>
      </c>
      <c r="E24" s="18">
        <v>0</v>
      </c>
      <c r="F24" s="30">
        <v>0.84040000000000004</v>
      </c>
    </row>
    <row r="25" spans="1:6" x14ac:dyDescent="0.15">
      <c r="A25" s="16" t="s">
        <v>21</v>
      </c>
      <c r="B25" s="18">
        <v>3852161</v>
      </c>
      <c r="C25" s="18">
        <v>2536373</v>
      </c>
      <c r="D25" s="17">
        <v>1315788</v>
      </c>
      <c r="E25" s="18">
        <v>0</v>
      </c>
      <c r="F25" s="30">
        <v>0.65839999999999999</v>
      </c>
    </row>
    <row r="26" spans="1:6" x14ac:dyDescent="0.15">
      <c r="A26" s="16" t="s">
        <v>22</v>
      </c>
      <c r="B26" s="18">
        <v>4087446</v>
      </c>
      <c r="C26" s="18">
        <v>2919051</v>
      </c>
      <c r="D26" s="17">
        <v>1168395</v>
      </c>
      <c r="E26" s="18">
        <v>0</v>
      </c>
      <c r="F26" s="30">
        <v>0.71419999999999995</v>
      </c>
    </row>
    <row r="27" spans="1:6" x14ac:dyDescent="0.15">
      <c r="A27" s="16" t="s">
        <v>23</v>
      </c>
      <c r="B27" s="18">
        <v>834687</v>
      </c>
      <c r="C27" s="18">
        <v>589780</v>
      </c>
      <c r="D27" s="17">
        <v>244907</v>
      </c>
      <c r="E27" s="18">
        <v>0</v>
      </c>
      <c r="F27" s="30">
        <v>0.70660000000000001</v>
      </c>
    </row>
    <row r="28" spans="1:6" x14ac:dyDescent="0.15">
      <c r="A28" s="16" t="s">
        <v>24</v>
      </c>
      <c r="B28" s="18">
        <v>2512540</v>
      </c>
      <c r="C28" s="18">
        <v>2297203</v>
      </c>
      <c r="D28" s="17">
        <v>215337</v>
      </c>
      <c r="E28" s="18">
        <v>0</v>
      </c>
      <c r="F28" s="30">
        <v>0.9143</v>
      </c>
    </row>
    <row r="29" spans="1:6" x14ac:dyDescent="0.15">
      <c r="A29" s="16" t="s">
        <v>25</v>
      </c>
      <c r="B29" s="18">
        <v>11727145</v>
      </c>
      <c r="C29" s="18">
        <v>10794164</v>
      </c>
      <c r="D29" s="17">
        <v>932981</v>
      </c>
      <c r="E29" s="18">
        <v>0</v>
      </c>
      <c r="F29" s="30">
        <v>0.9204</v>
      </c>
    </row>
    <row r="30" spans="1:6" x14ac:dyDescent="0.15">
      <c r="A30" s="16" t="s">
        <v>26</v>
      </c>
      <c r="B30" s="18">
        <v>580428</v>
      </c>
      <c r="C30" s="18">
        <v>773253</v>
      </c>
      <c r="D30" s="17">
        <v>0</v>
      </c>
      <c r="E30" s="18">
        <v>-192825</v>
      </c>
      <c r="F30" s="30">
        <v>1.3322000000000001</v>
      </c>
    </row>
    <row r="31" spans="1:6" x14ac:dyDescent="0.15">
      <c r="A31" s="16" t="s">
        <v>27</v>
      </c>
      <c r="B31" s="18">
        <v>360600</v>
      </c>
      <c r="C31" s="18">
        <v>61815</v>
      </c>
      <c r="D31" s="17">
        <v>298785</v>
      </c>
      <c r="E31" s="18">
        <v>0</v>
      </c>
      <c r="F31" s="30">
        <v>0.1714</v>
      </c>
    </row>
    <row r="32" spans="1:6" x14ac:dyDescent="0.15">
      <c r="A32" s="16" t="s">
        <v>28</v>
      </c>
      <c r="B32" s="18">
        <v>11653975</v>
      </c>
      <c r="C32" s="18">
        <v>10968751</v>
      </c>
      <c r="D32" s="17">
        <v>685224</v>
      </c>
      <c r="E32" s="18">
        <v>0</v>
      </c>
      <c r="F32" s="30">
        <v>0.94120000000000004</v>
      </c>
    </row>
    <row r="33" spans="1:6" x14ac:dyDescent="0.15">
      <c r="A33" s="16" t="s">
        <v>29</v>
      </c>
      <c r="B33" s="18">
        <v>2021649</v>
      </c>
      <c r="C33" s="18">
        <v>2023686</v>
      </c>
      <c r="D33" s="17">
        <v>0</v>
      </c>
      <c r="E33" s="18">
        <v>-2037</v>
      </c>
      <c r="F33" s="30">
        <v>1.0009999999999999</v>
      </c>
    </row>
    <row r="34" spans="1:6" x14ac:dyDescent="0.15">
      <c r="A34" s="16" t="s">
        <v>30</v>
      </c>
      <c r="B34" s="18">
        <v>1740268</v>
      </c>
      <c r="C34" s="18">
        <v>1598095</v>
      </c>
      <c r="D34" s="17">
        <v>142173</v>
      </c>
      <c r="E34" s="18">
        <v>0</v>
      </c>
      <c r="F34" s="30">
        <v>0.91830000000000001</v>
      </c>
    </row>
    <row r="35" spans="1:6" x14ac:dyDescent="0.15">
      <c r="A35" s="16" t="s">
        <v>31</v>
      </c>
      <c r="B35" s="18">
        <v>50794402</v>
      </c>
      <c r="C35" s="18">
        <v>38682607</v>
      </c>
      <c r="D35" s="17">
        <v>12111795</v>
      </c>
      <c r="E35" s="18">
        <v>0</v>
      </c>
      <c r="F35" s="30">
        <v>0.76160000000000005</v>
      </c>
    </row>
    <row r="36" spans="1:6" x14ac:dyDescent="0.15">
      <c r="A36" s="16" t="s">
        <v>32</v>
      </c>
      <c r="B36" s="18">
        <v>4946562</v>
      </c>
      <c r="C36" s="18">
        <v>5010362</v>
      </c>
      <c r="D36" s="17">
        <v>0</v>
      </c>
      <c r="E36" s="18">
        <v>-63800</v>
      </c>
      <c r="F36" s="30">
        <v>1.0128999999999999</v>
      </c>
    </row>
    <row r="37" spans="1:6" x14ac:dyDescent="0.15">
      <c r="A37" s="16" t="s">
        <v>33</v>
      </c>
      <c r="B37" s="18">
        <v>632407</v>
      </c>
      <c r="C37" s="18">
        <v>157252</v>
      </c>
      <c r="D37" s="17">
        <v>475155</v>
      </c>
      <c r="E37" s="18">
        <v>0</v>
      </c>
      <c r="F37" s="30">
        <v>0.2487</v>
      </c>
    </row>
    <row r="38" spans="1:6" x14ac:dyDescent="0.15">
      <c r="A38" s="16" t="s">
        <v>34</v>
      </c>
      <c r="B38" s="18">
        <v>51970198</v>
      </c>
      <c r="C38" s="18">
        <v>41578648</v>
      </c>
      <c r="D38" s="17">
        <v>10391550</v>
      </c>
      <c r="E38" s="18">
        <v>0</v>
      </c>
      <c r="F38" s="30">
        <v>0.8</v>
      </c>
    </row>
    <row r="39" spans="1:6" x14ac:dyDescent="0.15">
      <c r="A39" s="16" t="s">
        <v>35</v>
      </c>
      <c r="B39" s="18">
        <v>57994878</v>
      </c>
      <c r="C39" s="18">
        <v>36960958</v>
      </c>
      <c r="D39" s="17">
        <v>21033920</v>
      </c>
      <c r="E39" s="18">
        <v>0</v>
      </c>
      <c r="F39" s="30">
        <v>0.63729999999999998</v>
      </c>
    </row>
    <row r="40" spans="1:6" x14ac:dyDescent="0.15">
      <c r="A40" s="16" t="s">
        <v>36</v>
      </c>
      <c r="B40" s="18">
        <v>1247990</v>
      </c>
      <c r="C40" s="18">
        <v>912764</v>
      </c>
      <c r="D40" s="17">
        <v>335226</v>
      </c>
      <c r="E40" s="18">
        <v>0</v>
      </c>
      <c r="F40" s="30">
        <v>0.73140000000000005</v>
      </c>
    </row>
    <row r="41" spans="1:6" x14ac:dyDescent="0.15">
      <c r="A41" s="16" t="s">
        <v>37</v>
      </c>
      <c r="B41" s="18">
        <v>69632340</v>
      </c>
      <c r="C41" s="18">
        <v>59181664</v>
      </c>
      <c r="D41" s="17">
        <v>10450676</v>
      </c>
      <c r="E41" s="18">
        <v>0</v>
      </c>
      <c r="F41" s="30">
        <v>0.84989999999999999</v>
      </c>
    </row>
    <row r="42" spans="1:6" x14ac:dyDescent="0.15">
      <c r="A42" s="16" t="s">
        <v>38</v>
      </c>
      <c r="B42" s="18">
        <v>45426196</v>
      </c>
      <c r="C42" s="18">
        <v>29639429</v>
      </c>
      <c r="D42" s="17">
        <v>15786767</v>
      </c>
      <c r="E42" s="18">
        <v>0</v>
      </c>
      <c r="F42" s="30">
        <v>0.65249999999999997</v>
      </c>
    </row>
    <row r="43" spans="1:6" x14ac:dyDescent="0.15">
      <c r="A43" s="16" t="s">
        <v>39</v>
      </c>
      <c r="B43" s="18">
        <v>25685301</v>
      </c>
      <c r="C43" s="18">
        <v>24622386</v>
      </c>
      <c r="D43" s="17">
        <v>1062915</v>
      </c>
      <c r="E43" s="18">
        <v>0</v>
      </c>
      <c r="F43" s="30">
        <v>0.95860000000000001</v>
      </c>
    </row>
    <row r="44" spans="1:6" x14ac:dyDescent="0.15">
      <c r="A44" s="16" t="s">
        <v>40</v>
      </c>
      <c r="B44" s="18">
        <v>18302884</v>
      </c>
      <c r="C44" s="18">
        <v>14909009</v>
      </c>
      <c r="D44" s="17">
        <v>3393875</v>
      </c>
      <c r="E44" s="18">
        <v>0</v>
      </c>
      <c r="F44" s="30">
        <v>0.81459999999999999</v>
      </c>
    </row>
    <row r="45" spans="1:6" x14ac:dyDescent="0.15">
      <c r="A45" s="16" t="s">
        <v>41</v>
      </c>
      <c r="B45" s="18">
        <v>5786289</v>
      </c>
      <c r="C45" s="18">
        <v>3224539</v>
      </c>
      <c r="D45" s="17">
        <v>2561750</v>
      </c>
      <c r="E45" s="18">
        <v>0</v>
      </c>
      <c r="F45" s="30">
        <v>0.55730000000000002</v>
      </c>
    </row>
    <row r="46" spans="1:6" x14ac:dyDescent="0.15">
      <c r="A46" s="16" t="s">
        <v>42</v>
      </c>
      <c r="B46" s="18">
        <v>7941818</v>
      </c>
      <c r="C46" s="18">
        <v>7474766</v>
      </c>
      <c r="D46" s="17">
        <v>467052</v>
      </c>
      <c r="E46" s="18">
        <v>0</v>
      </c>
      <c r="F46" s="30">
        <v>0.94120000000000004</v>
      </c>
    </row>
    <row r="47" spans="1:6" x14ac:dyDescent="0.15">
      <c r="A47" s="16" t="s">
        <v>43</v>
      </c>
      <c r="B47" s="18">
        <v>8614750</v>
      </c>
      <c r="C47" s="18">
        <v>6716314</v>
      </c>
      <c r="D47" s="17">
        <v>1898436</v>
      </c>
      <c r="E47" s="18">
        <v>0</v>
      </c>
      <c r="F47" s="30">
        <v>0.77959999999999996</v>
      </c>
    </row>
    <row r="48" spans="1:6" x14ac:dyDescent="0.15">
      <c r="A48" s="16" t="s">
        <v>44</v>
      </c>
      <c r="B48" s="18">
        <v>38332165</v>
      </c>
      <c r="C48" s="18">
        <v>38439985</v>
      </c>
      <c r="D48" s="17">
        <v>0</v>
      </c>
      <c r="E48" s="18">
        <v>-107820</v>
      </c>
      <c r="F48" s="30">
        <v>1.0027999999999999</v>
      </c>
    </row>
    <row r="49" spans="1:6" x14ac:dyDescent="0.15">
      <c r="A49" s="16" t="s">
        <v>45</v>
      </c>
      <c r="B49" s="18">
        <v>7330047</v>
      </c>
      <c r="C49" s="18">
        <v>7075753</v>
      </c>
      <c r="D49" s="17">
        <v>254294</v>
      </c>
      <c r="E49" s="18">
        <v>0</v>
      </c>
      <c r="F49" s="30">
        <v>0.96530000000000005</v>
      </c>
    </row>
    <row r="50" spans="1:6" x14ac:dyDescent="0.15">
      <c r="A50" s="16" t="s">
        <v>46</v>
      </c>
      <c r="B50" s="18">
        <v>5101015</v>
      </c>
      <c r="C50" s="18">
        <v>4732055</v>
      </c>
      <c r="D50" s="17">
        <v>368960</v>
      </c>
      <c r="E50" s="18">
        <v>0</v>
      </c>
      <c r="F50" s="30">
        <v>0.92769999999999997</v>
      </c>
    </row>
    <row r="51" spans="1:6" x14ac:dyDescent="0.15">
      <c r="A51" s="16" t="s">
        <v>47</v>
      </c>
      <c r="B51" s="18">
        <v>212063</v>
      </c>
      <c r="C51" s="18">
        <v>112752</v>
      </c>
      <c r="D51" s="17">
        <v>99311</v>
      </c>
      <c r="E51" s="18">
        <v>0</v>
      </c>
      <c r="F51" s="30">
        <v>0.53169999999999995</v>
      </c>
    </row>
    <row r="52" spans="1:6" x14ac:dyDescent="0.15">
      <c r="A52" s="16" t="s">
        <v>48</v>
      </c>
      <c r="B52" s="18">
        <v>1312433</v>
      </c>
      <c r="C52" s="18">
        <v>1032267</v>
      </c>
      <c r="D52" s="17">
        <v>280166</v>
      </c>
      <c r="E52" s="18">
        <v>0</v>
      </c>
      <c r="F52" s="30">
        <v>0.78649999999999998</v>
      </c>
    </row>
    <row r="53" spans="1:6" x14ac:dyDescent="0.15">
      <c r="A53" s="16" t="s">
        <v>49</v>
      </c>
      <c r="B53" s="18">
        <v>10702499</v>
      </c>
      <c r="C53" s="18">
        <v>8662574</v>
      </c>
      <c r="D53" s="17">
        <v>2039925</v>
      </c>
      <c r="E53" s="18">
        <v>0</v>
      </c>
      <c r="F53" s="30">
        <v>0.80940000000000001</v>
      </c>
    </row>
    <row r="54" spans="1:6" x14ac:dyDescent="0.15">
      <c r="A54" s="16" t="s">
        <v>50</v>
      </c>
      <c r="B54" s="18">
        <v>9996229</v>
      </c>
      <c r="C54" s="18">
        <v>8049939</v>
      </c>
      <c r="D54" s="17">
        <v>1946290</v>
      </c>
      <c r="E54" s="18">
        <v>0</v>
      </c>
      <c r="F54" s="30">
        <v>0.80530000000000002</v>
      </c>
    </row>
    <row r="55" spans="1:6" x14ac:dyDescent="0.15">
      <c r="A55" s="16" t="s">
        <v>51</v>
      </c>
      <c r="B55" s="18">
        <v>15326629</v>
      </c>
      <c r="C55" s="18">
        <v>21001768</v>
      </c>
      <c r="D55" s="17">
        <v>0</v>
      </c>
      <c r="E55" s="18">
        <v>-5675139</v>
      </c>
      <c r="F55" s="30">
        <v>1.3703000000000001</v>
      </c>
    </row>
    <row r="56" spans="1:6" x14ac:dyDescent="0.15">
      <c r="A56" s="16" t="s">
        <v>52</v>
      </c>
      <c r="B56" s="18">
        <v>2511769</v>
      </c>
      <c r="C56" s="18">
        <v>2070462</v>
      </c>
      <c r="D56" s="17">
        <v>441307</v>
      </c>
      <c r="E56" s="18">
        <v>0</v>
      </c>
      <c r="F56" s="30">
        <v>0.82430000000000003</v>
      </c>
    </row>
    <row r="57" spans="1:6" x14ac:dyDescent="0.15">
      <c r="A57" s="16" t="s">
        <v>53</v>
      </c>
      <c r="B57" s="18">
        <v>2557069</v>
      </c>
      <c r="C57" s="18">
        <v>2160065</v>
      </c>
      <c r="D57" s="17">
        <v>397004</v>
      </c>
      <c r="E57" s="18">
        <v>0</v>
      </c>
      <c r="F57" s="30">
        <v>0.84470000000000001</v>
      </c>
    </row>
    <row r="58" spans="1:6" x14ac:dyDescent="0.15">
      <c r="A58" s="16" t="s">
        <v>54</v>
      </c>
      <c r="B58" s="18">
        <v>521815</v>
      </c>
      <c r="C58" s="18">
        <v>805617</v>
      </c>
      <c r="D58" s="17">
        <v>0</v>
      </c>
      <c r="E58" s="18">
        <v>-283802</v>
      </c>
      <c r="F58" s="30">
        <v>1.5439000000000001</v>
      </c>
    </row>
    <row r="59" spans="1:6" x14ac:dyDescent="0.15">
      <c r="A59" s="16" t="s">
        <v>55</v>
      </c>
      <c r="B59" s="18">
        <v>15098838</v>
      </c>
      <c r="C59" s="18">
        <v>9951964</v>
      </c>
      <c r="D59" s="17">
        <v>5146874</v>
      </c>
      <c r="E59" s="18">
        <v>0</v>
      </c>
      <c r="F59" s="30">
        <v>0.65910000000000002</v>
      </c>
    </row>
    <row r="60" spans="1:6" x14ac:dyDescent="0.15">
      <c r="A60" s="16" t="s">
        <v>56</v>
      </c>
      <c r="B60" s="18">
        <v>1274839</v>
      </c>
      <c r="C60" s="18">
        <v>644434</v>
      </c>
      <c r="D60" s="17">
        <v>630405</v>
      </c>
      <c r="E60" s="18">
        <v>0</v>
      </c>
      <c r="F60" s="30">
        <v>0.50549999999999995</v>
      </c>
    </row>
    <row r="61" spans="1:6" x14ac:dyDescent="0.15">
      <c r="A61" s="16" t="s">
        <v>57</v>
      </c>
      <c r="B61" s="18">
        <v>13983612</v>
      </c>
      <c r="C61" s="18">
        <v>14489931</v>
      </c>
      <c r="D61" s="17">
        <v>0</v>
      </c>
      <c r="E61" s="18">
        <v>-506319</v>
      </c>
      <c r="F61" s="30">
        <v>1.0362</v>
      </c>
    </row>
    <row r="62" spans="1:6" x14ac:dyDescent="0.15">
      <c r="A62" s="16" t="s">
        <v>58</v>
      </c>
      <c r="B62" s="18">
        <v>5602220</v>
      </c>
      <c r="C62" s="18">
        <v>5502988</v>
      </c>
      <c r="D62" s="17">
        <v>99232</v>
      </c>
      <c r="E62" s="18">
        <v>0</v>
      </c>
      <c r="F62" s="30">
        <v>0.98229999999999995</v>
      </c>
    </row>
    <row r="63" spans="1:6" x14ac:dyDescent="0.15">
      <c r="A63" s="16" t="s">
        <v>59</v>
      </c>
      <c r="B63" s="18">
        <v>4463748</v>
      </c>
      <c r="C63" s="18">
        <v>3315440</v>
      </c>
      <c r="D63" s="17">
        <v>1148308</v>
      </c>
      <c r="E63" s="18">
        <v>0</v>
      </c>
      <c r="F63" s="30">
        <v>0.74270000000000003</v>
      </c>
    </row>
    <row r="64" spans="1:6" x14ac:dyDescent="0.15">
      <c r="A64" s="20"/>
      <c r="B64" s="34"/>
      <c r="C64" s="34"/>
      <c r="D64" s="31"/>
      <c r="E64" s="34"/>
      <c r="F64" s="31"/>
    </row>
    <row r="65" spans="1:6" x14ac:dyDescent="0.15">
      <c r="A65" s="26" t="s">
        <v>1</v>
      </c>
      <c r="B65" s="28">
        <v>971819000</v>
      </c>
      <c r="C65" s="28">
        <v>817414402</v>
      </c>
      <c r="D65" s="32">
        <v>163548104</v>
      </c>
      <c r="E65" s="28">
        <v>-9143506</v>
      </c>
      <c r="F65" s="33">
        <v>0.84109999999999996</v>
      </c>
    </row>
  </sheetData>
  <mergeCells count="7">
    <mergeCell ref="A1:F1"/>
    <mergeCell ref="A2:A5"/>
    <mergeCell ref="B2:B5"/>
    <mergeCell ref="C2:C5"/>
    <mergeCell ref="D2:D5"/>
    <mergeCell ref="E2:E5"/>
    <mergeCell ref="F2:F5"/>
  </mergeCells>
  <phoneticPr fontId="14" type="noConversion"/>
  <pageMargins left="0.7" right="0.7" top="0.75" bottom="0.75" header="0.3" footer="0.3"/>
  <pageSetup scale="8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Ruler="0" topLeftCell="A23" workbookViewId="0">
      <selection activeCell="F6" sqref="F6:F65"/>
    </sheetView>
  </sheetViews>
  <sheetFormatPr baseColWidth="10" defaultRowHeight="13" x14ac:dyDescent="0.15"/>
  <cols>
    <col min="1" max="1" width="19.19921875" style="1" customWidth="1"/>
    <col min="2" max="2" width="20.3984375" style="35" customWidth="1"/>
    <col min="3" max="3" width="21" style="35" customWidth="1"/>
    <col min="4" max="4" width="25.796875" style="35" customWidth="1"/>
    <col min="5" max="5" width="18.3984375" style="35" customWidth="1"/>
    <col min="6" max="6" width="18.796875" style="35" customWidth="1"/>
  </cols>
  <sheetData>
    <row r="1" spans="1:6" ht="17" thickBot="1" x14ac:dyDescent="0.25">
      <c r="A1" s="159" t="s">
        <v>156</v>
      </c>
      <c r="B1" s="159"/>
      <c r="C1" s="159"/>
      <c r="D1" s="159"/>
      <c r="E1" s="159"/>
      <c r="F1" s="159"/>
    </row>
    <row r="2" spans="1:6" ht="13" customHeight="1" x14ac:dyDescent="0.15">
      <c r="A2" s="157" t="s">
        <v>0</v>
      </c>
      <c r="B2" s="154" t="s">
        <v>157</v>
      </c>
      <c r="C2" s="154" t="s">
        <v>158</v>
      </c>
      <c r="D2" s="154" t="s">
        <v>159</v>
      </c>
      <c r="E2" s="154" t="s">
        <v>157</v>
      </c>
      <c r="F2" s="154" t="s">
        <v>160</v>
      </c>
    </row>
    <row r="3" spans="1:6" x14ac:dyDescent="0.15">
      <c r="A3" s="157"/>
      <c r="B3" s="150"/>
      <c r="C3" s="150"/>
      <c r="D3" s="150"/>
      <c r="E3" s="150"/>
      <c r="F3" s="150"/>
    </row>
    <row r="4" spans="1:6" x14ac:dyDescent="0.15">
      <c r="A4" s="157"/>
      <c r="B4" s="150"/>
      <c r="C4" s="150"/>
      <c r="D4" s="150"/>
      <c r="E4" s="150"/>
      <c r="F4" s="150"/>
    </row>
    <row r="5" spans="1:6" ht="46" customHeight="1" x14ac:dyDescent="0.15">
      <c r="A5" s="157"/>
      <c r="B5" s="150"/>
      <c r="C5" s="150"/>
      <c r="D5" s="150"/>
      <c r="E5" s="150"/>
      <c r="F5" s="150"/>
    </row>
    <row r="6" spans="1:6" ht="12" customHeight="1" x14ac:dyDescent="0.15">
      <c r="A6" s="16" t="s">
        <v>2</v>
      </c>
      <c r="B6" s="37">
        <v>3294530</v>
      </c>
      <c r="C6" s="37">
        <v>2262064</v>
      </c>
      <c r="D6" s="40">
        <v>1032466</v>
      </c>
      <c r="E6" s="37">
        <v>0</v>
      </c>
      <c r="F6" s="123">
        <v>0.68659999999999999</v>
      </c>
    </row>
    <row r="7" spans="1:6" ht="12" customHeight="1" x14ac:dyDescent="0.15">
      <c r="A7" s="16" t="s">
        <v>3</v>
      </c>
      <c r="B7" s="37">
        <v>244</v>
      </c>
      <c r="C7" s="37">
        <v>0</v>
      </c>
      <c r="D7" s="40">
        <v>244</v>
      </c>
      <c r="E7" s="37">
        <v>0</v>
      </c>
      <c r="F7" s="123">
        <v>0</v>
      </c>
    </row>
    <row r="8" spans="1:6" ht="12" customHeight="1" x14ac:dyDescent="0.15">
      <c r="A8" s="16" t="s">
        <v>4</v>
      </c>
      <c r="B8" s="37">
        <v>13631</v>
      </c>
      <c r="C8" s="37">
        <v>2750</v>
      </c>
      <c r="D8" s="40">
        <v>10881</v>
      </c>
      <c r="E8" s="37">
        <v>0</v>
      </c>
      <c r="F8" s="123">
        <v>0.20169999999999999</v>
      </c>
    </row>
    <row r="9" spans="1:6" ht="12" customHeight="1" x14ac:dyDescent="0.15">
      <c r="A9" s="16" t="s">
        <v>5</v>
      </c>
      <c r="B9" s="37">
        <v>612412</v>
      </c>
      <c r="C9" s="37">
        <v>471717</v>
      </c>
      <c r="D9" s="40">
        <v>140695</v>
      </c>
      <c r="E9" s="37">
        <v>0</v>
      </c>
      <c r="F9" s="123">
        <v>0.77029999999999998</v>
      </c>
    </row>
    <row r="10" spans="1:6" ht="12" customHeight="1" x14ac:dyDescent="0.15">
      <c r="A10" s="16" t="s">
        <v>6</v>
      </c>
      <c r="B10" s="37">
        <v>18556</v>
      </c>
      <c r="C10" s="37">
        <v>2478</v>
      </c>
      <c r="D10" s="40">
        <v>16078</v>
      </c>
      <c r="E10" s="37">
        <v>0</v>
      </c>
      <c r="F10" s="123">
        <v>0.13350000000000001</v>
      </c>
    </row>
    <row r="11" spans="1:6" ht="12" customHeight="1" x14ac:dyDescent="0.15">
      <c r="A11" s="16" t="s">
        <v>7</v>
      </c>
      <c r="B11" s="37">
        <v>6555</v>
      </c>
      <c r="C11" s="37">
        <v>0</v>
      </c>
      <c r="D11" s="40">
        <v>6555</v>
      </c>
      <c r="E11" s="37">
        <v>0</v>
      </c>
      <c r="F11" s="123">
        <v>0</v>
      </c>
    </row>
    <row r="12" spans="1:6" ht="12" customHeight="1" x14ac:dyDescent="0.15">
      <c r="A12" s="16" t="s">
        <v>8</v>
      </c>
      <c r="B12" s="37">
        <v>1026112</v>
      </c>
      <c r="C12" s="37">
        <v>834287</v>
      </c>
      <c r="D12" s="40">
        <v>191825</v>
      </c>
      <c r="E12" s="37">
        <v>0</v>
      </c>
      <c r="F12" s="123">
        <v>0.81310000000000004</v>
      </c>
    </row>
    <row r="13" spans="1:6" ht="12" customHeight="1" x14ac:dyDescent="0.15">
      <c r="A13" s="16" t="s">
        <v>9</v>
      </c>
      <c r="B13" s="37">
        <v>129663</v>
      </c>
      <c r="C13" s="37">
        <v>129673</v>
      </c>
      <c r="D13" s="40">
        <v>0</v>
      </c>
      <c r="E13" s="37">
        <v>-10</v>
      </c>
      <c r="F13" s="123">
        <v>1.0001</v>
      </c>
    </row>
    <row r="14" spans="1:6" ht="12" customHeight="1" x14ac:dyDescent="0.15">
      <c r="A14" s="16" t="s">
        <v>10</v>
      </c>
      <c r="B14" s="37">
        <v>38366</v>
      </c>
      <c r="C14" s="37">
        <v>6626</v>
      </c>
      <c r="D14" s="40">
        <v>31740</v>
      </c>
      <c r="E14" s="37">
        <v>0</v>
      </c>
      <c r="F14" s="123">
        <v>0.17269999999999999</v>
      </c>
    </row>
    <row r="15" spans="1:6" ht="12" customHeight="1" x14ac:dyDescent="0.15">
      <c r="A15" s="16" t="s">
        <v>11</v>
      </c>
      <c r="B15" s="37">
        <v>3823277</v>
      </c>
      <c r="C15" s="37">
        <v>2259257</v>
      </c>
      <c r="D15" s="40">
        <v>1564020</v>
      </c>
      <c r="E15" s="37">
        <v>0</v>
      </c>
      <c r="F15" s="123">
        <v>0.59089999999999998</v>
      </c>
    </row>
    <row r="16" spans="1:6" ht="12" customHeight="1" x14ac:dyDescent="0.15">
      <c r="A16" s="16" t="s">
        <v>12</v>
      </c>
      <c r="B16" s="37">
        <v>90708</v>
      </c>
      <c r="C16" s="37">
        <v>114113</v>
      </c>
      <c r="D16" s="40">
        <v>0</v>
      </c>
      <c r="E16" s="37">
        <v>-23405</v>
      </c>
      <c r="F16" s="123">
        <v>1.258</v>
      </c>
    </row>
    <row r="17" spans="1:6" ht="12" customHeight="1" x14ac:dyDescent="0.15">
      <c r="A17" s="16" t="s">
        <v>13</v>
      </c>
      <c r="B17" s="37">
        <v>415035</v>
      </c>
      <c r="C17" s="37">
        <v>375524</v>
      </c>
      <c r="D17" s="40">
        <v>39511</v>
      </c>
      <c r="E17" s="37">
        <v>0</v>
      </c>
      <c r="F17" s="123">
        <v>0.90480000000000005</v>
      </c>
    </row>
    <row r="18" spans="1:6" ht="12" customHeight="1" x14ac:dyDescent="0.15">
      <c r="A18" s="16" t="s">
        <v>14</v>
      </c>
      <c r="B18" s="37">
        <v>493226</v>
      </c>
      <c r="C18" s="37">
        <v>164556</v>
      </c>
      <c r="D18" s="40">
        <v>328670</v>
      </c>
      <c r="E18" s="37">
        <v>0</v>
      </c>
      <c r="F18" s="123">
        <v>0.33360000000000001</v>
      </c>
    </row>
    <row r="19" spans="1:6" ht="12" customHeight="1" x14ac:dyDescent="0.15">
      <c r="A19" s="16" t="s">
        <v>15</v>
      </c>
      <c r="B19" s="37">
        <v>27153</v>
      </c>
      <c r="C19" s="37">
        <v>39654</v>
      </c>
      <c r="D19" s="40">
        <v>0</v>
      </c>
      <c r="E19" s="37">
        <v>-12501</v>
      </c>
      <c r="F19" s="123">
        <v>1.4603999999999999</v>
      </c>
    </row>
    <row r="20" spans="1:6" ht="12" customHeight="1" x14ac:dyDescent="0.15">
      <c r="A20" s="16" t="s">
        <v>16</v>
      </c>
      <c r="B20" s="37">
        <v>2070080</v>
      </c>
      <c r="C20" s="37">
        <v>3418661</v>
      </c>
      <c r="D20" s="40">
        <v>0</v>
      </c>
      <c r="E20" s="37">
        <v>-1348581</v>
      </c>
      <c r="F20" s="123">
        <v>1.6515</v>
      </c>
    </row>
    <row r="21" spans="1:6" ht="12" customHeight="1" x14ac:dyDescent="0.15">
      <c r="A21" s="16" t="s">
        <v>17</v>
      </c>
      <c r="B21" s="37">
        <v>377161</v>
      </c>
      <c r="C21" s="37">
        <v>239713</v>
      </c>
      <c r="D21" s="40">
        <v>137448</v>
      </c>
      <c r="E21" s="37">
        <v>0</v>
      </c>
      <c r="F21" s="123">
        <v>0.63560000000000005</v>
      </c>
    </row>
    <row r="22" spans="1:6" ht="12" customHeight="1" x14ac:dyDescent="0.15">
      <c r="A22" s="16" t="s">
        <v>18</v>
      </c>
      <c r="B22" s="37">
        <v>145489</v>
      </c>
      <c r="C22" s="37">
        <v>145510</v>
      </c>
      <c r="D22" s="40">
        <v>0</v>
      </c>
      <c r="E22" s="37">
        <v>-21</v>
      </c>
      <c r="F22" s="123">
        <v>1.0001</v>
      </c>
    </row>
    <row r="23" spans="1:6" ht="12" customHeight="1" x14ac:dyDescent="0.15">
      <c r="A23" s="16" t="s">
        <v>19</v>
      </c>
      <c r="B23" s="37">
        <v>98796</v>
      </c>
      <c r="C23" s="37">
        <v>98796</v>
      </c>
      <c r="D23" s="40">
        <v>0</v>
      </c>
      <c r="E23" s="37">
        <v>0</v>
      </c>
      <c r="F23" s="123">
        <v>1</v>
      </c>
    </row>
    <row r="24" spans="1:6" ht="12" customHeight="1" x14ac:dyDescent="0.15">
      <c r="A24" s="16" t="s">
        <v>20</v>
      </c>
      <c r="B24" s="37">
        <v>26963790</v>
      </c>
      <c r="C24" s="37">
        <v>24375755</v>
      </c>
      <c r="D24" s="40">
        <v>2588035</v>
      </c>
      <c r="E24" s="37">
        <v>0</v>
      </c>
      <c r="F24" s="123">
        <v>0.90400000000000003</v>
      </c>
    </row>
    <row r="25" spans="1:6" ht="12" customHeight="1" x14ac:dyDescent="0.15">
      <c r="A25" s="16" t="s">
        <v>21</v>
      </c>
      <c r="B25" s="37">
        <v>595364</v>
      </c>
      <c r="C25" s="37">
        <v>575188</v>
      </c>
      <c r="D25" s="40">
        <v>20176</v>
      </c>
      <c r="E25" s="37">
        <v>0</v>
      </c>
      <c r="F25" s="123">
        <v>0.96609999999999996</v>
      </c>
    </row>
    <row r="26" spans="1:6" ht="12" customHeight="1" x14ac:dyDescent="0.15">
      <c r="A26" s="16" t="s">
        <v>22</v>
      </c>
      <c r="B26" s="37">
        <v>200880</v>
      </c>
      <c r="C26" s="37">
        <v>94226</v>
      </c>
      <c r="D26" s="40">
        <v>106654</v>
      </c>
      <c r="E26" s="37">
        <v>0</v>
      </c>
      <c r="F26" s="123">
        <v>0.46910000000000002</v>
      </c>
    </row>
    <row r="27" spans="1:6" ht="12" customHeight="1" x14ac:dyDescent="0.15">
      <c r="A27" s="16" t="s">
        <v>23</v>
      </c>
      <c r="B27" s="37">
        <v>43235</v>
      </c>
      <c r="C27" s="37">
        <v>54759</v>
      </c>
      <c r="D27" s="40">
        <v>0</v>
      </c>
      <c r="E27" s="37">
        <v>-11524</v>
      </c>
      <c r="F27" s="123">
        <v>1.2665</v>
      </c>
    </row>
    <row r="28" spans="1:6" ht="12" customHeight="1" x14ac:dyDescent="0.15">
      <c r="A28" s="16" t="s">
        <v>24</v>
      </c>
      <c r="B28" s="37">
        <v>103172</v>
      </c>
      <c r="C28" s="37">
        <v>58647</v>
      </c>
      <c r="D28" s="40">
        <v>44525</v>
      </c>
      <c r="E28" s="37">
        <v>0</v>
      </c>
      <c r="F28" s="123">
        <v>0.56840000000000002</v>
      </c>
    </row>
    <row r="29" spans="1:6" ht="12" customHeight="1" x14ac:dyDescent="0.15">
      <c r="A29" s="16" t="s">
        <v>25</v>
      </c>
      <c r="B29" s="37">
        <v>1028031</v>
      </c>
      <c r="C29" s="37">
        <v>902315</v>
      </c>
      <c r="D29" s="40">
        <v>125716</v>
      </c>
      <c r="E29" s="37">
        <v>0</v>
      </c>
      <c r="F29" s="123">
        <v>0.87770000000000004</v>
      </c>
    </row>
    <row r="30" spans="1:6" ht="12" customHeight="1" x14ac:dyDescent="0.15">
      <c r="A30" s="16" t="s">
        <v>26</v>
      </c>
      <c r="B30" s="37">
        <v>22553</v>
      </c>
      <c r="C30" s="37">
        <v>2099</v>
      </c>
      <c r="D30" s="40">
        <v>20454</v>
      </c>
      <c r="E30" s="37">
        <v>0</v>
      </c>
      <c r="F30" s="123">
        <v>9.3100000000000002E-2</v>
      </c>
    </row>
    <row r="31" spans="1:6" ht="12" customHeight="1" x14ac:dyDescent="0.15">
      <c r="A31" s="16" t="s">
        <v>27</v>
      </c>
      <c r="B31" s="37">
        <v>2128</v>
      </c>
      <c r="C31" s="37">
        <v>0</v>
      </c>
      <c r="D31" s="40">
        <v>2128</v>
      </c>
      <c r="E31" s="37">
        <v>0</v>
      </c>
      <c r="F31" s="123">
        <v>0</v>
      </c>
    </row>
    <row r="32" spans="1:6" ht="12" customHeight="1" x14ac:dyDescent="0.15">
      <c r="A32" s="16" t="s">
        <v>28</v>
      </c>
      <c r="B32" s="37">
        <v>528762</v>
      </c>
      <c r="C32" s="37">
        <v>550503</v>
      </c>
      <c r="D32" s="40">
        <v>0</v>
      </c>
      <c r="E32" s="37">
        <v>-21741</v>
      </c>
      <c r="F32" s="123">
        <v>1.0410999999999999</v>
      </c>
    </row>
    <row r="33" spans="1:6" ht="12" customHeight="1" x14ac:dyDescent="0.15">
      <c r="A33" s="16" t="s">
        <v>29</v>
      </c>
      <c r="B33" s="37">
        <v>36172</v>
      </c>
      <c r="C33" s="37">
        <v>122456</v>
      </c>
      <c r="D33" s="40">
        <v>0</v>
      </c>
      <c r="E33" s="37">
        <v>-86284</v>
      </c>
      <c r="F33" s="123">
        <v>3.3854000000000002</v>
      </c>
    </row>
    <row r="34" spans="1:6" ht="12" customHeight="1" x14ac:dyDescent="0.15">
      <c r="A34" s="16" t="s">
        <v>30</v>
      </c>
      <c r="B34" s="37">
        <v>71400</v>
      </c>
      <c r="C34" s="37">
        <v>103937</v>
      </c>
      <c r="D34" s="40">
        <v>0</v>
      </c>
      <c r="E34" s="37">
        <v>-32537</v>
      </c>
      <c r="F34" s="123">
        <v>1.4557</v>
      </c>
    </row>
    <row r="35" spans="1:6" ht="12" customHeight="1" x14ac:dyDescent="0.15">
      <c r="A35" s="16" t="s">
        <v>31</v>
      </c>
      <c r="B35" s="37">
        <v>3926521</v>
      </c>
      <c r="C35" s="37">
        <v>3548710</v>
      </c>
      <c r="D35" s="40">
        <v>377811</v>
      </c>
      <c r="E35" s="37">
        <v>0</v>
      </c>
      <c r="F35" s="123">
        <v>0.90380000000000005</v>
      </c>
    </row>
    <row r="36" spans="1:6" ht="12" customHeight="1" x14ac:dyDescent="0.15">
      <c r="A36" s="16" t="s">
        <v>32</v>
      </c>
      <c r="B36" s="37">
        <v>299596</v>
      </c>
      <c r="C36" s="37">
        <v>324061</v>
      </c>
      <c r="D36" s="40">
        <v>0</v>
      </c>
      <c r="E36" s="37">
        <v>-24465</v>
      </c>
      <c r="F36" s="123">
        <v>1.0817000000000001</v>
      </c>
    </row>
    <row r="37" spans="1:6" ht="12" customHeight="1" x14ac:dyDescent="0.15">
      <c r="A37" s="16" t="s">
        <v>33</v>
      </c>
      <c r="B37" s="37">
        <v>30859</v>
      </c>
      <c r="C37" s="37">
        <v>18431</v>
      </c>
      <c r="D37" s="40">
        <v>12428</v>
      </c>
      <c r="E37" s="37">
        <v>0</v>
      </c>
      <c r="F37" s="123">
        <v>0.59730000000000005</v>
      </c>
    </row>
    <row r="38" spans="1:6" ht="12" customHeight="1" x14ac:dyDescent="0.15">
      <c r="A38" s="16" t="s">
        <v>34</v>
      </c>
      <c r="B38" s="37">
        <v>4218062</v>
      </c>
      <c r="C38" s="37">
        <v>5297955</v>
      </c>
      <c r="D38" s="40">
        <v>0</v>
      </c>
      <c r="E38" s="37">
        <v>-1079893</v>
      </c>
      <c r="F38" s="123">
        <v>1.256</v>
      </c>
    </row>
    <row r="39" spans="1:6" ht="12" customHeight="1" x14ac:dyDescent="0.15">
      <c r="A39" s="16" t="s">
        <v>35</v>
      </c>
      <c r="B39" s="37">
        <v>3691030</v>
      </c>
      <c r="C39" s="37">
        <v>2546446</v>
      </c>
      <c r="D39" s="40">
        <v>1144584</v>
      </c>
      <c r="E39" s="37">
        <v>0</v>
      </c>
      <c r="F39" s="123">
        <v>0.68989999999999996</v>
      </c>
    </row>
    <row r="40" spans="1:6" ht="12" customHeight="1" x14ac:dyDescent="0.15">
      <c r="A40" s="16" t="s">
        <v>36</v>
      </c>
      <c r="B40" s="37">
        <v>29998</v>
      </c>
      <c r="C40" s="37">
        <v>0</v>
      </c>
      <c r="D40" s="40">
        <v>29998</v>
      </c>
      <c r="E40" s="37">
        <v>0</v>
      </c>
      <c r="F40" s="123">
        <v>0</v>
      </c>
    </row>
    <row r="41" spans="1:6" ht="12" customHeight="1" x14ac:dyDescent="0.15">
      <c r="A41" s="16" t="s">
        <v>37</v>
      </c>
      <c r="B41" s="37">
        <v>3460638</v>
      </c>
      <c r="C41" s="37">
        <v>1420361</v>
      </c>
      <c r="D41" s="40">
        <v>2040277</v>
      </c>
      <c r="E41" s="37">
        <v>0</v>
      </c>
      <c r="F41" s="123">
        <v>0.41039999999999999</v>
      </c>
    </row>
    <row r="42" spans="1:6" ht="12" customHeight="1" x14ac:dyDescent="0.15">
      <c r="A42" s="16" t="s">
        <v>38</v>
      </c>
      <c r="B42" s="37">
        <v>5238642</v>
      </c>
      <c r="C42" s="37">
        <v>4658628</v>
      </c>
      <c r="D42" s="40">
        <v>580014</v>
      </c>
      <c r="E42" s="37">
        <v>0</v>
      </c>
      <c r="F42" s="123">
        <v>0.88929999999999998</v>
      </c>
    </row>
    <row r="43" spans="1:6" ht="12" customHeight="1" x14ac:dyDescent="0.15">
      <c r="A43" s="16" t="s">
        <v>39</v>
      </c>
      <c r="B43" s="37">
        <v>1143524</v>
      </c>
      <c r="C43" s="37">
        <v>1443193</v>
      </c>
      <c r="D43" s="40">
        <v>0</v>
      </c>
      <c r="E43" s="37">
        <v>-299669</v>
      </c>
      <c r="F43" s="123">
        <v>1.2621</v>
      </c>
    </row>
    <row r="44" spans="1:6" ht="12" customHeight="1" x14ac:dyDescent="0.15">
      <c r="A44" s="16" t="s">
        <v>40</v>
      </c>
      <c r="B44" s="37">
        <v>1900406</v>
      </c>
      <c r="C44" s="37">
        <v>1061874</v>
      </c>
      <c r="D44" s="40">
        <v>838532</v>
      </c>
      <c r="E44" s="37">
        <v>0</v>
      </c>
      <c r="F44" s="123">
        <v>0.55879999999999996</v>
      </c>
    </row>
    <row r="45" spans="1:6" ht="12" customHeight="1" x14ac:dyDescent="0.15">
      <c r="A45" s="16" t="s">
        <v>41</v>
      </c>
      <c r="B45" s="37">
        <v>78258</v>
      </c>
      <c r="C45" s="37">
        <v>10118</v>
      </c>
      <c r="D45" s="40">
        <v>68140</v>
      </c>
      <c r="E45" s="37">
        <v>0</v>
      </c>
      <c r="F45" s="123">
        <v>0.1293</v>
      </c>
    </row>
    <row r="46" spans="1:6" ht="12" customHeight="1" x14ac:dyDescent="0.15">
      <c r="A46" s="16" t="s">
        <v>42</v>
      </c>
      <c r="B46" s="37">
        <v>134293</v>
      </c>
      <c r="C46" s="37">
        <v>68340</v>
      </c>
      <c r="D46" s="40">
        <v>65953</v>
      </c>
      <c r="E46" s="37">
        <v>0</v>
      </c>
      <c r="F46" s="123">
        <v>0.50890000000000002</v>
      </c>
    </row>
    <row r="47" spans="1:6" ht="12" customHeight="1" x14ac:dyDescent="0.15">
      <c r="A47" s="16" t="s">
        <v>43</v>
      </c>
      <c r="B47" s="37">
        <v>874334</v>
      </c>
      <c r="C47" s="37">
        <v>711374</v>
      </c>
      <c r="D47" s="40">
        <v>162960</v>
      </c>
      <c r="E47" s="37">
        <v>0</v>
      </c>
      <c r="F47" s="123">
        <v>0.81359999999999999</v>
      </c>
    </row>
    <row r="48" spans="1:6" ht="12" customHeight="1" x14ac:dyDescent="0.15">
      <c r="A48" s="16" t="s">
        <v>44</v>
      </c>
      <c r="B48" s="37">
        <v>2346018</v>
      </c>
      <c r="C48" s="37">
        <v>2336336</v>
      </c>
      <c r="D48" s="40">
        <v>9682</v>
      </c>
      <c r="E48" s="37">
        <v>0</v>
      </c>
      <c r="F48" s="123">
        <v>0.99590000000000001</v>
      </c>
    </row>
    <row r="49" spans="1:6" ht="12" customHeight="1" x14ac:dyDescent="0.15">
      <c r="A49" s="16" t="s">
        <v>45</v>
      </c>
      <c r="B49" s="37">
        <v>336525</v>
      </c>
      <c r="C49" s="37">
        <v>227479</v>
      </c>
      <c r="D49" s="40">
        <v>109046</v>
      </c>
      <c r="E49" s="37">
        <v>0</v>
      </c>
      <c r="F49" s="123">
        <v>0.67600000000000005</v>
      </c>
    </row>
    <row r="50" spans="1:6" ht="12" customHeight="1" x14ac:dyDescent="0.15">
      <c r="A50" s="16" t="s">
        <v>46</v>
      </c>
      <c r="B50" s="37">
        <v>563748</v>
      </c>
      <c r="C50" s="37">
        <v>456563</v>
      </c>
      <c r="D50" s="40">
        <v>107185</v>
      </c>
      <c r="E50" s="37">
        <v>0</v>
      </c>
      <c r="F50" s="123">
        <v>0.80989999999999995</v>
      </c>
    </row>
    <row r="51" spans="1:6" ht="12" customHeight="1" x14ac:dyDescent="0.15">
      <c r="A51" s="16" t="s">
        <v>47</v>
      </c>
      <c r="B51" s="37">
        <v>767</v>
      </c>
      <c r="C51" s="37">
        <v>0</v>
      </c>
      <c r="D51" s="40">
        <v>767</v>
      </c>
      <c r="E51" s="37">
        <v>0</v>
      </c>
      <c r="F51" s="123">
        <v>0</v>
      </c>
    </row>
    <row r="52" spans="1:6" ht="12" customHeight="1" x14ac:dyDescent="0.15">
      <c r="A52" s="16" t="s">
        <v>48</v>
      </c>
      <c r="B52" s="37">
        <v>131959</v>
      </c>
      <c r="C52" s="37">
        <v>113882</v>
      </c>
      <c r="D52" s="40">
        <v>18077</v>
      </c>
      <c r="E52" s="37">
        <v>0</v>
      </c>
      <c r="F52" s="123">
        <v>0.86299999999999999</v>
      </c>
    </row>
    <row r="53" spans="1:6" ht="12" customHeight="1" x14ac:dyDescent="0.15">
      <c r="A53" s="16" t="s">
        <v>49</v>
      </c>
      <c r="B53" s="37">
        <v>766649</v>
      </c>
      <c r="C53" s="37">
        <v>898512</v>
      </c>
      <c r="D53" s="40">
        <v>0</v>
      </c>
      <c r="E53" s="37">
        <v>-131863</v>
      </c>
      <c r="F53" s="123">
        <v>1.1719999999999999</v>
      </c>
    </row>
    <row r="54" spans="1:6" ht="12" customHeight="1" x14ac:dyDescent="0.15">
      <c r="A54" s="16" t="s">
        <v>50</v>
      </c>
      <c r="B54" s="37">
        <v>656604</v>
      </c>
      <c r="C54" s="37">
        <v>648916</v>
      </c>
      <c r="D54" s="40">
        <v>7688</v>
      </c>
      <c r="E54" s="37">
        <v>0</v>
      </c>
      <c r="F54" s="123">
        <v>0.98829999999999996</v>
      </c>
    </row>
    <row r="55" spans="1:6" ht="12" customHeight="1" x14ac:dyDescent="0.15">
      <c r="A55" s="16" t="s">
        <v>51</v>
      </c>
      <c r="B55" s="37">
        <v>1108348</v>
      </c>
      <c r="C55" s="37">
        <v>809147</v>
      </c>
      <c r="D55" s="40">
        <v>299201</v>
      </c>
      <c r="E55" s="37">
        <v>0</v>
      </c>
      <c r="F55" s="123">
        <v>0.73</v>
      </c>
    </row>
    <row r="56" spans="1:6" ht="12" customHeight="1" x14ac:dyDescent="0.15">
      <c r="A56" s="16" t="s">
        <v>52</v>
      </c>
      <c r="B56" s="37">
        <v>194752</v>
      </c>
      <c r="C56" s="37">
        <v>154442</v>
      </c>
      <c r="D56" s="40">
        <v>40310</v>
      </c>
      <c r="E56" s="37">
        <v>0</v>
      </c>
      <c r="F56" s="123">
        <v>0.79300000000000004</v>
      </c>
    </row>
    <row r="57" spans="1:6" ht="12" customHeight="1" x14ac:dyDescent="0.15">
      <c r="A57" s="16" t="s">
        <v>53</v>
      </c>
      <c r="B57" s="37">
        <v>256963</v>
      </c>
      <c r="C57" s="37">
        <v>217937</v>
      </c>
      <c r="D57" s="40">
        <v>39026</v>
      </c>
      <c r="E57" s="37">
        <v>0</v>
      </c>
      <c r="F57" s="123">
        <v>0.84809999999999997</v>
      </c>
    </row>
    <row r="58" spans="1:6" ht="12" customHeight="1" x14ac:dyDescent="0.15">
      <c r="A58" s="16" t="s">
        <v>54</v>
      </c>
      <c r="B58" s="37">
        <v>4498</v>
      </c>
      <c r="C58" s="37">
        <v>0</v>
      </c>
      <c r="D58" s="40">
        <v>4498</v>
      </c>
      <c r="E58" s="37">
        <v>0</v>
      </c>
      <c r="F58" s="123">
        <v>0</v>
      </c>
    </row>
    <row r="59" spans="1:6" ht="12" customHeight="1" x14ac:dyDescent="0.15">
      <c r="A59" s="16" t="s">
        <v>55</v>
      </c>
      <c r="B59" s="37">
        <v>1326602</v>
      </c>
      <c r="C59" s="37">
        <v>1209385</v>
      </c>
      <c r="D59" s="40">
        <v>117217</v>
      </c>
      <c r="E59" s="37">
        <v>0</v>
      </c>
      <c r="F59" s="123">
        <v>0.91159999999999997</v>
      </c>
    </row>
    <row r="60" spans="1:6" ht="12" customHeight="1" x14ac:dyDescent="0.15">
      <c r="A60" s="16" t="s">
        <v>56</v>
      </c>
      <c r="B60" s="37">
        <v>158620</v>
      </c>
      <c r="C60" s="37">
        <v>44349</v>
      </c>
      <c r="D60" s="40">
        <v>114271</v>
      </c>
      <c r="E60" s="37">
        <v>0</v>
      </c>
      <c r="F60" s="123">
        <v>0.27960000000000002</v>
      </c>
    </row>
    <row r="61" spans="1:6" ht="12" customHeight="1" x14ac:dyDescent="0.15">
      <c r="A61" s="16" t="s">
        <v>57</v>
      </c>
      <c r="B61" s="37">
        <v>712692</v>
      </c>
      <c r="C61" s="37">
        <v>625076</v>
      </c>
      <c r="D61" s="40">
        <v>87616</v>
      </c>
      <c r="E61" s="37">
        <v>0</v>
      </c>
      <c r="F61" s="123">
        <v>0.87709999999999999</v>
      </c>
    </row>
    <row r="62" spans="1:6" ht="12" customHeight="1" x14ac:dyDescent="0.15">
      <c r="A62" s="16" t="s">
        <v>58</v>
      </c>
      <c r="B62" s="37">
        <v>260544</v>
      </c>
      <c r="C62" s="37">
        <v>116453</v>
      </c>
      <c r="D62" s="40">
        <v>144091</v>
      </c>
      <c r="E62" s="37">
        <v>0</v>
      </c>
      <c r="F62" s="123">
        <v>0.44700000000000001</v>
      </c>
    </row>
    <row r="63" spans="1:6" ht="12" customHeight="1" x14ac:dyDescent="0.15">
      <c r="A63" s="16" t="s">
        <v>59</v>
      </c>
      <c r="B63" s="37">
        <v>175669</v>
      </c>
      <c r="C63" s="37">
        <v>133403</v>
      </c>
      <c r="D63" s="40">
        <v>42266</v>
      </c>
      <c r="E63" s="37">
        <v>0</v>
      </c>
      <c r="F63" s="123">
        <v>0.75939999999999996</v>
      </c>
    </row>
    <row r="64" spans="1:6" ht="12" customHeight="1" x14ac:dyDescent="0.15">
      <c r="A64" s="20"/>
      <c r="B64" s="38"/>
      <c r="C64" s="38"/>
      <c r="D64" s="41"/>
      <c r="E64" s="38"/>
      <c r="F64" s="41"/>
    </row>
    <row r="65" spans="1:6" ht="12" customHeight="1" x14ac:dyDescent="0.15">
      <c r="A65" s="26" t="s">
        <v>1</v>
      </c>
      <c r="B65" s="39">
        <v>76303600</v>
      </c>
      <c r="C65" s="39">
        <v>66506635</v>
      </c>
      <c r="D65" s="42">
        <v>12869459</v>
      </c>
      <c r="E65" s="39">
        <v>-3072494</v>
      </c>
      <c r="F65" s="124">
        <v>0.87160000000000004</v>
      </c>
    </row>
    <row r="67" spans="1:6" x14ac:dyDescent="0.15">
      <c r="B67" s="160"/>
      <c r="C67" s="160"/>
      <c r="D67" s="160"/>
      <c r="E67" s="160"/>
      <c r="F67" s="160"/>
    </row>
    <row r="68" spans="1:6" x14ac:dyDescent="0.15">
      <c r="B68" s="160"/>
      <c r="C68" s="160"/>
      <c r="D68" s="160"/>
      <c r="E68" s="160"/>
      <c r="F68" s="160"/>
    </row>
    <row r="69" spans="1:6" x14ac:dyDescent="0.15">
      <c r="B69" s="160"/>
      <c r="C69" s="160"/>
      <c r="D69" s="160"/>
      <c r="E69" s="160"/>
      <c r="F69" s="160"/>
    </row>
    <row r="70" spans="1:6" x14ac:dyDescent="0.15">
      <c r="B70" s="4"/>
      <c r="C70" s="4"/>
      <c r="D70" s="4"/>
      <c r="E70" s="4"/>
      <c r="F70" s="4"/>
    </row>
    <row r="71" spans="1:6" x14ac:dyDescent="0.15">
      <c r="B71" s="4"/>
      <c r="C71" s="4"/>
      <c r="D71" s="4"/>
      <c r="E71" s="4"/>
      <c r="F71" s="4"/>
    </row>
    <row r="72" spans="1:6" x14ac:dyDescent="0.15">
      <c r="B72" s="4"/>
      <c r="C72" s="4"/>
      <c r="D72" s="4"/>
      <c r="E72" s="4"/>
      <c r="F72" s="4"/>
    </row>
    <row r="73" spans="1:6" x14ac:dyDescent="0.15">
      <c r="B73" s="4"/>
      <c r="C73" s="4"/>
      <c r="D73" s="4"/>
      <c r="E73" s="4"/>
      <c r="F73" s="4"/>
    </row>
    <row r="74" spans="1:6" x14ac:dyDescent="0.15">
      <c r="B74" s="4"/>
      <c r="C74" s="4"/>
      <c r="D74" s="4"/>
      <c r="E74" s="4"/>
      <c r="F74" s="4"/>
    </row>
    <row r="75" spans="1:6" x14ac:dyDescent="0.15">
      <c r="B75" s="4"/>
      <c r="C75" s="4"/>
      <c r="D75" s="4"/>
      <c r="E75" s="4"/>
      <c r="F75" s="4"/>
    </row>
  </sheetData>
  <mergeCells count="10">
    <mergeCell ref="B67:F67"/>
    <mergeCell ref="B69:F69"/>
    <mergeCell ref="B68:F68"/>
    <mergeCell ref="A2:A5"/>
    <mergeCell ref="A1:F1"/>
    <mergeCell ref="B2:B5"/>
    <mergeCell ref="C2:C5"/>
    <mergeCell ref="D2:D5"/>
    <mergeCell ref="E2:E5"/>
    <mergeCell ref="F2:F5"/>
  </mergeCells>
  <phoneticPr fontId="14" type="noConversion"/>
  <pageMargins left="0.7" right="0.7" top="0.75" bottom="0.75" header="0.3" footer="0.3"/>
  <pageSetup scale="80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Ruler="0" topLeftCell="A53" workbookViewId="0">
      <selection activeCell="H8" sqref="H8"/>
    </sheetView>
  </sheetViews>
  <sheetFormatPr baseColWidth="10" defaultRowHeight="13" x14ac:dyDescent="0.15"/>
  <cols>
    <col min="1" max="1" width="19.19921875" style="14" customWidth="1"/>
    <col min="2" max="5" width="25.796875" style="4" customWidth="1"/>
  </cols>
  <sheetData>
    <row r="1" spans="1:5" ht="17" thickBot="1" x14ac:dyDescent="0.25">
      <c r="A1" s="159" t="s">
        <v>155</v>
      </c>
      <c r="B1" s="159"/>
      <c r="C1" s="159"/>
      <c r="D1" s="159"/>
      <c r="E1" s="159"/>
    </row>
    <row r="2" spans="1:5" ht="78" customHeight="1" x14ac:dyDescent="0.15">
      <c r="A2" s="166" t="s">
        <v>0</v>
      </c>
      <c r="B2" s="161" t="s">
        <v>157</v>
      </c>
      <c r="C2" s="161" t="s">
        <v>158</v>
      </c>
      <c r="D2" s="161" t="s">
        <v>159</v>
      </c>
      <c r="E2" s="161" t="s">
        <v>160</v>
      </c>
    </row>
    <row r="3" spans="1:5" x14ac:dyDescent="0.15">
      <c r="A3" s="167"/>
      <c r="B3" s="162"/>
      <c r="C3" s="162"/>
      <c r="D3" s="162"/>
      <c r="E3" s="162"/>
    </row>
    <row r="4" spans="1:5" x14ac:dyDescent="0.15">
      <c r="A4" s="167"/>
      <c r="B4" s="162"/>
      <c r="C4" s="162"/>
      <c r="D4" s="162"/>
      <c r="E4" s="162"/>
    </row>
    <row r="5" spans="1:5" x14ac:dyDescent="0.15">
      <c r="A5" s="168"/>
      <c r="B5" s="163"/>
      <c r="C5" s="163"/>
      <c r="D5" s="163"/>
      <c r="E5" s="163"/>
    </row>
    <row r="6" spans="1:5" ht="12" customHeight="1" x14ac:dyDescent="0.15">
      <c r="A6" s="20" t="s">
        <v>2</v>
      </c>
      <c r="B6" s="18">
        <v>400101</v>
      </c>
      <c r="C6" s="18">
        <v>0</v>
      </c>
      <c r="D6" s="17">
        <f>IF(B6-C6&lt;0,0,B6-C6)</f>
        <v>400101</v>
      </c>
      <c r="E6" s="30">
        <f>IF(B6=0,0,ROUND(C6/B6,4))</f>
        <v>0</v>
      </c>
    </row>
    <row r="7" spans="1:5" ht="12" customHeight="1" x14ac:dyDescent="0.15">
      <c r="A7" s="20" t="s">
        <v>3</v>
      </c>
      <c r="B7" s="18">
        <v>161</v>
      </c>
      <c r="C7" s="18">
        <v>0</v>
      </c>
      <c r="D7" s="17">
        <f t="shared" ref="D7:D63" si="0">IF(B7-C7&lt;0,0,B7-C7)</f>
        <v>161</v>
      </c>
      <c r="E7" s="30">
        <f t="shared" ref="E7:E64" si="1">IF(B7=0,0,ROUND(C7/B7,4))</f>
        <v>0</v>
      </c>
    </row>
    <row r="8" spans="1:5" ht="12" customHeight="1" x14ac:dyDescent="0.15">
      <c r="A8" s="20" t="s">
        <v>4</v>
      </c>
      <c r="B8" s="18">
        <v>7768</v>
      </c>
      <c r="C8" s="18">
        <v>5449</v>
      </c>
      <c r="D8" s="17">
        <f t="shared" si="0"/>
        <v>2319</v>
      </c>
      <c r="E8" s="30">
        <f t="shared" si="1"/>
        <v>0.70150000000000001</v>
      </c>
    </row>
    <row r="9" spans="1:5" ht="12" customHeight="1" x14ac:dyDescent="0.15">
      <c r="A9" s="20" t="s">
        <v>5</v>
      </c>
      <c r="B9" s="18">
        <v>420032</v>
      </c>
      <c r="C9" s="18">
        <v>323530</v>
      </c>
      <c r="D9" s="17">
        <f t="shared" si="0"/>
        <v>96502</v>
      </c>
      <c r="E9" s="30">
        <f t="shared" si="1"/>
        <v>0.77029999999999998</v>
      </c>
    </row>
    <row r="10" spans="1:5" ht="12" customHeight="1" x14ac:dyDescent="0.15">
      <c r="A10" s="20" t="s">
        <v>6</v>
      </c>
      <c r="B10" s="18">
        <v>15469</v>
      </c>
      <c r="C10" s="18">
        <v>4013</v>
      </c>
      <c r="D10" s="17">
        <f t="shared" si="0"/>
        <v>11456</v>
      </c>
      <c r="E10" s="30">
        <f t="shared" si="1"/>
        <v>0.25940000000000002</v>
      </c>
    </row>
    <row r="11" spans="1:5" ht="12" customHeight="1" x14ac:dyDescent="0.15">
      <c r="A11" s="20" t="s">
        <v>7</v>
      </c>
      <c r="B11" s="18">
        <v>4321</v>
      </c>
      <c r="C11" s="18">
        <v>0</v>
      </c>
      <c r="D11" s="17">
        <f t="shared" si="0"/>
        <v>4321</v>
      </c>
      <c r="E11" s="30">
        <f t="shared" si="1"/>
        <v>0</v>
      </c>
    </row>
    <row r="12" spans="1:5" ht="12" customHeight="1" x14ac:dyDescent="0.15">
      <c r="A12" s="20" t="s">
        <v>8</v>
      </c>
      <c r="B12" s="18">
        <v>1156309</v>
      </c>
      <c r="C12" s="18">
        <v>615582</v>
      </c>
      <c r="D12" s="17">
        <f t="shared" si="0"/>
        <v>540727</v>
      </c>
      <c r="E12" s="30">
        <f t="shared" si="1"/>
        <v>0.53239999999999998</v>
      </c>
    </row>
    <row r="13" spans="1:5" ht="12" customHeight="1" x14ac:dyDescent="0.15">
      <c r="A13" s="20" t="s">
        <v>9</v>
      </c>
      <c r="B13" s="18">
        <v>58753</v>
      </c>
      <c r="C13" s="18">
        <v>39953</v>
      </c>
      <c r="D13" s="17">
        <f t="shared" si="0"/>
        <v>18800</v>
      </c>
      <c r="E13" s="30">
        <f t="shared" si="1"/>
        <v>0.68</v>
      </c>
    </row>
    <row r="14" spans="1:5" ht="12" customHeight="1" x14ac:dyDescent="0.15">
      <c r="A14" s="20" t="s">
        <v>10</v>
      </c>
      <c r="B14" s="18">
        <v>44595</v>
      </c>
      <c r="C14" s="18">
        <v>29914</v>
      </c>
      <c r="D14" s="17">
        <f t="shared" si="0"/>
        <v>14681</v>
      </c>
      <c r="E14" s="30">
        <f t="shared" si="1"/>
        <v>0.67079999999999995</v>
      </c>
    </row>
    <row r="15" spans="1:5" ht="12" customHeight="1" x14ac:dyDescent="0.15">
      <c r="A15" s="20" t="s">
        <v>11</v>
      </c>
      <c r="B15" s="18">
        <v>3559108</v>
      </c>
      <c r="C15" s="18">
        <v>1709498</v>
      </c>
      <c r="D15" s="17">
        <f t="shared" si="0"/>
        <v>1849610</v>
      </c>
      <c r="E15" s="30">
        <f t="shared" si="1"/>
        <v>0.4803</v>
      </c>
    </row>
    <row r="16" spans="1:5" ht="12" customHeight="1" x14ac:dyDescent="0.15">
      <c r="A16" s="20" t="s">
        <v>12</v>
      </c>
      <c r="B16" s="18">
        <v>24313</v>
      </c>
      <c r="C16" s="18">
        <v>44342</v>
      </c>
      <c r="D16" s="17">
        <f t="shared" si="0"/>
        <v>0</v>
      </c>
      <c r="E16" s="30">
        <f t="shared" si="1"/>
        <v>1.8238000000000001</v>
      </c>
    </row>
    <row r="17" spans="1:5" ht="12" customHeight="1" x14ac:dyDescent="0.15">
      <c r="A17" s="20" t="s">
        <v>13</v>
      </c>
      <c r="B17" s="18">
        <v>339677</v>
      </c>
      <c r="C17" s="18">
        <v>323442</v>
      </c>
      <c r="D17" s="17">
        <f t="shared" si="0"/>
        <v>16235</v>
      </c>
      <c r="E17" s="30">
        <f t="shared" si="1"/>
        <v>0.95220000000000005</v>
      </c>
    </row>
    <row r="18" spans="1:5" ht="12" customHeight="1" x14ac:dyDescent="0.15">
      <c r="A18" s="20" t="s">
        <v>14</v>
      </c>
      <c r="B18" s="18">
        <v>181600</v>
      </c>
      <c r="C18" s="18">
        <v>193689</v>
      </c>
      <c r="D18" s="17">
        <f t="shared" si="0"/>
        <v>0</v>
      </c>
      <c r="E18" s="30">
        <f t="shared" si="1"/>
        <v>1.0666</v>
      </c>
    </row>
    <row r="19" spans="1:5" ht="12" customHeight="1" x14ac:dyDescent="0.15">
      <c r="A19" s="20" t="s">
        <v>15</v>
      </c>
      <c r="B19" s="18">
        <v>20786</v>
      </c>
      <c r="C19" s="18">
        <v>39654</v>
      </c>
      <c r="D19" s="17">
        <f t="shared" si="0"/>
        <v>0</v>
      </c>
      <c r="E19" s="30">
        <f t="shared" si="1"/>
        <v>1.9077</v>
      </c>
    </row>
    <row r="20" spans="1:5" ht="12" customHeight="1" x14ac:dyDescent="0.15">
      <c r="A20" s="20" t="s">
        <v>16</v>
      </c>
      <c r="B20" s="18">
        <v>1130662</v>
      </c>
      <c r="C20" s="18">
        <v>6405</v>
      </c>
      <c r="D20" s="17">
        <f t="shared" si="0"/>
        <v>1124257</v>
      </c>
      <c r="E20" s="30">
        <f t="shared" si="1"/>
        <v>5.7000000000000002E-3</v>
      </c>
    </row>
    <row r="21" spans="1:5" ht="12" customHeight="1" x14ac:dyDescent="0.15">
      <c r="A21" s="20" t="s">
        <v>17</v>
      </c>
      <c r="B21" s="18">
        <v>119504</v>
      </c>
      <c r="C21" s="18">
        <v>56293</v>
      </c>
      <c r="D21" s="17">
        <f t="shared" si="0"/>
        <v>63211</v>
      </c>
      <c r="E21" s="30">
        <f t="shared" si="1"/>
        <v>0.47110000000000002</v>
      </c>
    </row>
    <row r="22" spans="1:5" ht="12" customHeight="1" x14ac:dyDescent="0.15">
      <c r="A22" s="20" t="s">
        <v>18</v>
      </c>
      <c r="B22" s="18">
        <v>82781</v>
      </c>
      <c r="C22" s="18">
        <v>82759</v>
      </c>
      <c r="D22" s="17">
        <f t="shared" si="0"/>
        <v>22</v>
      </c>
      <c r="E22" s="30">
        <f t="shared" si="1"/>
        <v>0.99970000000000003</v>
      </c>
    </row>
    <row r="23" spans="1:5" ht="12" customHeight="1" x14ac:dyDescent="0.15">
      <c r="A23" s="20" t="s">
        <v>19</v>
      </c>
      <c r="B23" s="18">
        <v>92224</v>
      </c>
      <c r="C23" s="18">
        <v>92224</v>
      </c>
      <c r="D23" s="17">
        <f t="shared" si="0"/>
        <v>0</v>
      </c>
      <c r="E23" s="30">
        <f t="shared" si="1"/>
        <v>1</v>
      </c>
    </row>
    <row r="24" spans="1:5" ht="12" customHeight="1" x14ac:dyDescent="0.15">
      <c r="A24" s="20" t="s">
        <v>20</v>
      </c>
      <c r="B24" s="18">
        <v>20228634</v>
      </c>
      <c r="C24" s="18">
        <v>14129340</v>
      </c>
      <c r="D24" s="17">
        <f t="shared" si="0"/>
        <v>6099294</v>
      </c>
      <c r="E24" s="30">
        <f t="shared" si="1"/>
        <v>0.69850000000000001</v>
      </c>
    </row>
    <row r="25" spans="1:5" ht="12" customHeight="1" x14ac:dyDescent="0.15">
      <c r="A25" s="20" t="s">
        <v>21</v>
      </c>
      <c r="B25" s="18">
        <v>124332</v>
      </c>
      <c r="C25" s="18">
        <v>75877</v>
      </c>
      <c r="D25" s="17">
        <f t="shared" si="0"/>
        <v>48455</v>
      </c>
      <c r="E25" s="30">
        <f t="shared" si="1"/>
        <v>0.61029999999999995</v>
      </c>
    </row>
    <row r="26" spans="1:5" ht="12" customHeight="1" x14ac:dyDescent="0.15">
      <c r="A26" s="20" t="s">
        <v>22</v>
      </c>
      <c r="B26" s="18">
        <v>85711</v>
      </c>
      <c r="C26" s="18">
        <v>62400</v>
      </c>
      <c r="D26" s="17">
        <f t="shared" si="0"/>
        <v>23311</v>
      </c>
      <c r="E26" s="30">
        <f t="shared" si="1"/>
        <v>0.72799999999999998</v>
      </c>
    </row>
    <row r="27" spans="1:5" ht="12" customHeight="1" x14ac:dyDescent="0.15">
      <c r="A27" s="20" t="s">
        <v>23</v>
      </c>
      <c r="B27" s="18">
        <v>24275</v>
      </c>
      <c r="C27" s="18">
        <v>30248</v>
      </c>
      <c r="D27" s="17">
        <f t="shared" si="0"/>
        <v>0</v>
      </c>
      <c r="E27" s="30">
        <f t="shared" si="1"/>
        <v>1.2461</v>
      </c>
    </row>
    <row r="28" spans="1:5" ht="12" customHeight="1" x14ac:dyDescent="0.15">
      <c r="A28" s="20" t="s">
        <v>24</v>
      </c>
      <c r="B28" s="18">
        <v>30456</v>
      </c>
      <c r="C28" s="18">
        <v>12645</v>
      </c>
      <c r="D28" s="17">
        <f t="shared" si="0"/>
        <v>17811</v>
      </c>
      <c r="E28" s="30">
        <f t="shared" si="1"/>
        <v>0.41520000000000001</v>
      </c>
    </row>
    <row r="29" spans="1:5" ht="12" customHeight="1" x14ac:dyDescent="0.15">
      <c r="A29" s="20" t="s">
        <v>25</v>
      </c>
      <c r="B29" s="18">
        <v>444709</v>
      </c>
      <c r="C29" s="18">
        <v>197724</v>
      </c>
      <c r="D29" s="17">
        <f t="shared" si="0"/>
        <v>246985</v>
      </c>
      <c r="E29" s="30">
        <f t="shared" si="1"/>
        <v>0.4446</v>
      </c>
    </row>
    <row r="30" spans="1:5" ht="12" customHeight="1" x14ac:dyDescent="0.15">
      <c r="A30" s="20" t="s">
        <v>26</v>
      </c>
      <c r="B30" s="18">
        <v>7630</v>
      </c>
      <c r="C30" s="18">
        <v>0</v>
      </c>
      <c r="D30" s="17">
        <f t="shared" si="0"/>
        <v>7630</v>
      </c>
      <c r="E30" s="30">
        <f t="shared" si="1"/>
        <v>0</v>
      </c>
    </row>
    <row r="31" spans="1:5" ht="12" customHeight="1" x14ac:dyDescent="0.15">
      <c r="A31" s="20" t="s">
        <v>27</v>
      </c>
      <c r="B31" s="18">
        <v>1827</v>
      </c>
      <c r="C31" s="18">
        <v>0</v>
      </c>
      <c r="D31" s="17">
        <f t="shared" si="0"/>
        <v>1827</v>
      </c>
      <c r="E31" s="30">
        <f t="shared" si="1"/>
        <v>0</v>
      </c>
    </row>
    <row r="32" spans="1:5" ht="12" customHeight="1" x14ac:dyDescent="0.15">
      <c r="A32" s="20" t="s">
        <v>28</v>
      </c>
      <c r="B32" s="18">
        <v>166317</v>
      </c>
      <c r="C32" s="18">
        <v>373304</v>
      </c>
      <c r="D32" s="17">
        <f t="shared" si="0"/>
        <v>0</v>
      </c>
      <c r="E32" s="30">
        <f t="shared" si="1"/>
        <v>2.2444999999999999</v>
      </c>
    </row>
    <row r="33" spans="1:5" ht="12" customHeight="1" x14ac:dyDescent="0.15">
      <c r="A33" s="20" t="s">
        <v>29</v>
      </c>
      <c r="B33" s="18">
        <v>13584</v>
      </c>
      <c r="C33" s="18">
        <v>0</v>
      </c>
      <c r="D33" s="17">
        <f t="shared" si="0"/>
        <v>13584</v>
      </c>
      <c r="E33" s="30">
        <f t="shared" si="1"/>
        <v>0</v>
      </c>
    </row>
    <row r="34" spans="1:5" ht="12" customHeight="1" x14ac:dyDescent="0.15">
      <c r="A34" s="20" t="s">
        <v>30</v>
      </c>
      <c r="B34" s="18">
        <v>52513</v>
      </c>
      <c r="C34" s="18">
        <v>28558</v>
      </c>
      <c r="D34" s="17">
        <f t="shared" si="0"/>
        <v>23955</v>
      </c>
      <c r="E34" s="30">
        <f t="shared" si="1"/>
        <v>0.54379999999999995</v>
      </c>
    </row>
    <row r="35" spans="1:5" ht="12" customHeight="1" x14ac:dyDescent="0.15">
      <c r="A35" s="20" t="s">
        <v>31</v>
      </c>
      <c r="B35" s="18">
        <v>1166413</v>
      </c>
      <c r="C35" s="18">
        <v>608147</v>
      </c>
      <c r="D35" s="17">
        <f t="shared" si="0"/>
        <v>558266</v>
      </c>
      <c r="E35" s="30">
        <f t="shared" si="1"/>
        <v>0.52139999999999997</v>
      </c>
    </row>
    <row r="36" spans="1:5" ht="12" customHeight="1" x14ac:dyDescent="0.15">
      <c r="A36" s="20" t="s">
        <v>32</v>
      </c>
      <c r="B36" s="18">
        <v>284384</v>
      </c>
      <c r="C36" s="18">
        <v>106850</v>
      </c>
      <c r="D36" s="17">
        <f t="shared" si="0"/>
        <v>177534</v>
      </c>
      <c r="E36" s="30">
        <f t="shared" si="1"/>
        <v>0.37569999999999998</v>
      </c>
    </row>
    <row r="37" spans="1:5" ht="12" customHeight="1" x14ac:dyDescent="0.15">
      <c r="A37" s="20" t="s">
        <v>33</v>
      </c>
      <c r="B37" s="18">
        <v>11389</v>
      </c>
      <c r="C37" s="18">
        <v>125</v>
      </c>
      <c r="D37" s="17">
        <f t="shared" si="0"/>
        <v>11264</v>
      </c>
      <c r="E37" s="30">
        <f t="shared" si="1"/>
        <v>1.0999999999999999E-2</v>
      </c>
    </row>
    <row r="38" spans="1:5" ht="12" customHeight="1" x14ac:dyDescent="0.15">
      <c r="A38" s="20" t="s">
        <v>34</v>
      </c>
      <c r="B38" s="18">
        <v>773489</v>
      </c>
      <c r="C38" s="18">
        <v>50427</v>
      </c>
      <c r="D38" s="17">
        <f t="shared" si="0"/>
        <v>723062</v>
      </c>
      <c r="E38" s="30">
        <f t="shared" si="1"/>
        <v>6.5199999999999994E-2</v>
      </c>
    </row>
    <row r="39" spans="1:5" ht="12" customHeight="1" x14ac:dyDescent="0.15">
      <c r="A39" s="20" t="s">
        <v>35</v>
      </c>
      <c r="B39" s="18">
        <v>4102418</v>
      </c>
      <c r="C39" s="18">
        <v>3480215</v>
      </c>
      <c r="D39" s="17">
        <f t="shared" si="0"/>
        <v>622203</v>
      </c>
      <c r="E39" s="30">
        <f t="shared" si="1"/>
        <v>0.84830000000000005</v>
      </c>
    </row>
    <row r="40" spans="1:5" ht="12" customHeight="1" x14ac:dyDescent="0.15">
      <c r="A40" s="20" t="s">
        <v>36</v>
      </c>
      <c r="B40" s="18">
        <v>29324</v>
      </c>
      <c r="C40" s="18">
        <v>0</v>
      </c>
      <c r="D40" s="17">
        <f t="shared" si="0"/>
        <v>29324</v>
      </c>
      <c r="E40" s="30">
        <f t="shared" si="1"/>
        <v>0</v>
      </c>
    </row>
    <row r="41" spans="1:5" ht="12" customHeight="1" x14ac:dyDescent="0.15">
      <c r="A41" s="20" t="s">
        <v>37</v>
      </c>
      <c r="B41" s="18">
        <v>2829655</v>
      </c>
      <c r="C41" s="18">
        <v>1819428</v>
      </c>
      <c r="D41" s="17">
        <f t="shared" si="0"/>
        <v>1010227</v>
      </c>
      <c r="E41" s="30">
        <f t="shared" si="1"/>
        <v>0.64300000000000002</v>
      </c>
    </row>
    <row r="42" spans="1:5" ht="12" customHeight="1" x14ac:dyDescent="0.15">
      <c r="A42" s="20" t="s">
        <v>38</v>
      </c>
      <c r="B42" s="18">
        <v>3842329</v>
      </c>
      <c r="C42" s="18">
        <v>2909980</v>
      </c>
      <c r="D42" s="17">
        <f t="shared" si="0"/>
        <v>932349</v>
      </c>
      <c r="E42" s="30">
        <f t="shared" si="1"/>
        <v>0.75729999999999997</v>
      </c>
    </row>
    <row r="43" spans="1:5" ht="12" customHeight="1" x14ac:dyDescent="0.15">
      <c r="A43" s="20" t="s">
        <v>39</v>
      </c>
      <c r="B43" s="18">
        <v>361417</v>
      </c>
      <c r="C43" s="18">
        <v>475769</v>
      </c>
      <c r="D43" s="17">
        <f t="shared" si="0"/>
        <v>0</v>
      </c>
      <c r="E43" s="30">
        <f t="shared" si="1"/>
        <v>1.3164</v>
      </c>
    </row>
    <row r="44" spans="1:5" ht="12" customHeight="1" x14ac:dyDescent="0.15">
      <c r="A44" s="20" t="s">
        <v>40</v>
      </c>
      <c r="B44" s="18">
        <v>1578166</v>
      </c>
      <c r="C44" s="18">
        <v>1341335</v>
      </c>
      <c r="D44" s="17">
        <f t="shared" si="0"/>
        <v>236831</v>
      </c>
      <c r="E44" s="30">
        <f t="shared" si="1"/>
        <v>0.84989999999999999</v>
      </c>
    </row>
    <row r="45" spans="1:5" ht="12" customHeight="1" x14ac:dyDescent="0.15">
      <c r="A45" s="20" t="s">
        <v>41</v>
      </c>
      <c r="B45" s="18">
        <v>242693</v>
      </c>
      <c r="C45" s="18">
        <v>195605</v>
      </c>
      <c r="D45" s="17">
        <f t="shared" si="0"/>
        <v>47088</v>
      </c>
      <c r="E45" s="30">
        <f t="shared" si="1"/>
        <v>0.80600000000000005</v>
      </c>
    </row>
    <row r="46" spans="1:5" ht="12" customHeight="1" x14ac:dyDescent="0.15">
      <c r="A46" s="20" t="s">
        <v>42</v>
      </c>
      <c r="B46" s="18">
        <v>357443</v>
      </c>
      <c r="C46" s="18">
        <v>121454</v>
      </c>
      <c r="D46" s="17">
        <f t="shared" si="0"/>
        <v>235989</v>
      </c>
      <c r="E46" s="30">
        <f t="shared" si="1"/>
        <v>0.33979999999999999</v>
      </c>
    </row>
    <row r="47" spans="1:5" ht="12" customHeight="1" x14ac:dyDescent="0.15">
      <c r="A47" s="20" t="s">
        <v>43</v>
      </c>
      <c r="B47" s="18">
        <v>688113</v>
      </c>
      <c r="C47" s="18">
        <v>515208</v>
      </c>
      <c r="D47" s="17">
        <f t="shared" si="0"/>
        <v>172905</v>
      </c>
      <c r="E47" s="30">
        <f t="shared" si="1"/>
        <v>0.74870000000000003</v>
      </c>
    </row>
    <row r="48" spans="1:5" ht="12" customHeight="1" x14ac:dyDescent="0.15">
      <c r="A48" s="20" t="s">
        <v>44</v>
      </c>
      <c r="B48" s="18">
        <v>310446</v>
      </c>
      <c r="C48" s="18">
        <v>32838</v>
      </c>
      <c r="D48" s="17">
        <f t="shared" si="0"/>
        <v>277608</v>
      </c>
      <c r="E48" s="30">
        <f t="shared" si="1"/>
        <v>0.10580000000000001</v>
      </c>
    </row>
    <row r="49" spans="1:5" ht="12" customHeight="1" x14ac:dyDescent="0.15">
      <c r="A49" s="20" t="s">
        <v>45</v>
      </c>
      <c r="B49" s="18">
        <v>292786</v>
      </c>
      <c r="C49" s="18">
        <v>319133</v>
      </c>
      <c r="D49" s="17">
        <f t="shared" si="0"/>
        <v>0</v>
      </c>
      <c r="E49" s="30">
        <f t="shared" si="1"/>
        <v>1.0900000000000001</v>
      </c>
    </row>
    <row r="50" spans="1:5" ht="12" customHeight="1" x14ac:dyDescent="0.15">
      <c r="A50" s="20" t="s">
        <v>46</v>
      </c>
      <c r="B50" s="18">
        <v>203529</v>
      </c>
      <c r="C50" s="18">
        <v>147444</v>
      </c>
      <c r="D50" s="17">
        <f t="shared" si="0"/>
        <v>56085</v>
      </c>
      <c r="E50" s="30">
        <f t="shared" si="1"/>
        <v>0.72440000000000004</v>
      </c>
    </row>
    <row r="51" spans="1:5" ht="12" customHeight="1" x14ac:dyDescent="0.15">
      <c r="A51" s="20" t="s">
        <v>47</v>
      </c>
      <c r="B51" s="18">
        <v>824</v>
      </c>
      <c r="C51" s="18">
        <v>258</v>
      </c>
      <c r="D51" s="17">
        <f t="shared" si="0"/>
        <v>566</v>
      </c>
      <c r="E51" s="30">
        <f t="shared" si="1"/>
        <v>0.31309999999999999</v>
      </c>
    </row>
    <row r="52" spans="1:5" ht="12" customHeight="1" x14ac:dyDescent="0.15">
      <c r="A52" s="20" t="s">
        <v>48</v>
      </c>
      <c r="B52" s="18">
        <v>129729</v>
      </c>
      <c r="C52" s="18">
        <v>113742</v>
      </c>
      <c r="D52" s="17">
        <f t="shared" si="0"/>
        <v>15987</v>
      </c>
      <c r="E52" s="30">
        <f t="shared" si="1"/>
        <v>0.87680000000000002</v>
      </c>
    </row>
    <row r="53" spans="1:5" ht="12" customHeight="1" x14ac:dyDescent="0.15">
      <c r="A53" s="20" t="s">
        <v>49</v>
      </c>
      <c r="B53" s="18">
        <v>183740</v>
      </c>
      <c r="C53" s="18">
        <v>131804</v>
      </c>
      <c r="D53" s="17">
        <f t="shared" si="0"/>
        <v>51936</v>
      </c>
      <c r="E53" s="30">
        <f t="shared" si="1"/>
        <v>0.71730000000000005</v>
      </c>
    </row>
    <row r="54" spans="1:5" ht="12" customHeight="1" x14ac:dyDescent="0.15">
      <c r="A54" s="20" t="s">
        <v>50</v>
      </c>
      <c r="B54" s="18">
        <v>303601</v>
      </c>
      <c r="C54" s="18">
        <v>169346</v>
      </c>
      <c r="D54" s="17">
        <f t="shared" si="0"/>
        <v>134255</v>
      </c>
      <c r="E54" s="30">
        <f t="shared" si="1"/>
        <v>0.55779999999999996</v>
      </c>
    </row>
    <row r="55" spans="1:5" ht="12" customHeight="1" x14ac:dyDescent="0.15">
      <c r="A55" s="20" t="s">
        <v>51</v>
      </c>
      <c r="B55" s="18">
        <v>1634044</v>
      </c>
      <c r="C55" s="18">
        <v>1317969</v>
      </c>
      <c r="D55" s="17">
        <f t="shared" si="0"/>
        <v>316075</v>
      </c>
      <c r="E55" s="30">
        <f t="shared" si="1"/>
        <v>0.80659999999999998</v>
      </c>
    </row>
    <row r="56" spans="1:5" ht="12" customHeight="1" x14ac:dyDescent="0.15">
      <c r="A56" s="20" t="s">
        <v>52</v>
      </c>
      <c r="B56" s="18">
        <v>152169</v>
      </c>
      <c r="C56" s="18">
        <v>123274</v>
      </c>
      <c r="D56" s="17">
        <f t="shared" si="0"/>
        <v>28895</v>
      </c>
      <c r="E56" s="30">
        <f t="shared" si="1"/>
        <v>0.81010000000000004</v>
      </c>
    </row>
    <row r="57" spans="1:5" ht="12" customHeight="1" x14ac:dyDescent="0.15">
      <c r="A57" s="20" t="s">
        <v>53</v>
      </c>
      <c r="B57" s="18">
        <v>262425</v>
      </c>
      <c r="C57" s="18">
        <v>233588</v>
      </c>
      <c r="D57" s="17">
        <f t="shared" si="0"/>
        <v>28837</v>
      </c>
      <c r="E57" s="30">
        <f t="shared" si="1"/>
        <v>0.8901</v>
      </c>
    </row>
    <row r="58" spans="1:5" ht="12" customHeight="1" x14ac:dyDescent="0.15">
      <c r="A58" s="20" t="s">
        <v>54</v>
      </c>
      <c r="B58" s="18">
        <v>2965</v>
      </c>
      <c r="C58" s="18">
        <v>0</v>
      </c>
      <c r="D58" s="17">
        <f t="shared" si="0"/>
        <v>2965</v>
      </c>
      <c r="E58" s="30">
        <f t="shared" si="1"/>
        <v>0</v>
      </c>
    </row>
    <row r="59" spans="1:5" ht="12" customHeight="1" x14ac:dyDescent="0.15">
      <c r="A59" s="20" t="s">
        <v>55</v>
      </c>
      <c r="B59" s="18">
        <v>826552</v>
      </c>
      <c r="C59" s="18">
        <v>703487</v>
      </c>
      <c r="D59" s="17">
        <f t="shared" si="0"/>
        <v>123065</v>
      </c>
      <c r="E59" s="30">
        <f t="shared" si="1"/>
        <v>0.85109999999999997</v>
      </c>
    </row>
    <row r="60" spans="1:5" ht="12" customHeight="1" x14ac:dyDescent="0.15">
      <c r="A60" s="20" t="s">
        <v>56</v>
      </c>
      <c r="B60" s="18">
        <v>42082</v>
      </c>
      <c r="C60" s="18">
        <v>26241</v>
      </c>
      <c r="D60" s="17">
        <f t="shared" si="0"/>
        <v>15841</v>
      </c>
      <c r="E60" s="30">
        <f t="shared" si="1"/>
        <v>0.62360000000000004</v>
      </c>
    </row>
    <row r="61" spans="1:5" ht="12" customHeight="1" x14ac:dyDescent="0.15">
      <c r="A61" s="20" t="s">
        <v>57</v>
      </c>
      <c r="B61" s="18">
        <v>562106</v>
      </c>
      <c r="C61" s="18">
        <v>558545</v>
      </c>
      <c r="D61" s="17">
        <f t="shared" si="0"/>
        <v>3561</v>
      </c>
      <c r="E61" s="30">
        <f t="shared" si="1"/>
        <v>0.99370000000000003</v>
      </c>
    </row>
    <row r="62" spans="1:5" ht="12" customHeight="1" x14ac:dyDescent="0.15">
      <c r="A62" s="20" t="s">
        <v>58</v>
      </c>
      <c r="B62" s="18">
        <v>210583</v>
      </c>
      <c r="C62" s="18">
        <v>126512</v>
      </c>
      <c r="D62" s="17">
        <f t="shared" si="0"/>
        <v>84071</v>
      </c>
      <c r="E62" s="30">
        <f t="shared" si="1"/>
        <v>0.6008</v>
      </c>
    </row>
    <row r="63" spans="1:5" ht="12" customHeight="1" x14ac:dyDescent="0.15">
      <c r="A63" s="20" t="s">
        <v>59</v>
      </c>
      <c r="B63" s="18">
        <v>79434</v>
      </c>
      <c r="C63" s="18">
        <v>69969</v>
      </c>
      <c r="D63" s="17">
        <f t="shared" si="0"/>
        <v>9465</v>
      </c>
      <c r="E63" s="30">
        <f t="shared" si="1"/>
        <v>0.88080000000000003</v>
      </c>
    </row>
    <row r="64" spans="1:5" ht="12" customHeight="1" x14ac:dyDescent="0.15">
      <c r="A64" s="25" t="s">
        <v>1</v>
      </c>
      <c r="B64" s="28">
        <f>SUM(B6:B63)</f>
        <v>50302400</v>
      </c>
      <c r="C64" s="28">
        <f>SUM(C6:C63)</f>
        <v>34175536</v>
      </c>
      <c r="D64" s="32">
        <f>SUM(D6:D63)</f>
        <v>16531509</v>
      </c>
      <c r="E64" s="33">
        <f t="shared" si="1"/>
        <v>0.6794</v>
      </c>
    </row>
    <row r="65" spans="2:5" x14ac:dyDescent="0.15">
      <c r="B65" s="164"/>
      <c r="C65" s="164"/>
      <c r="D65" s="164"/>
      <c r="E65" s="164"/>
    </row>
    <row r="66" spans="2:5" x14ac:dyDescent="0.15">
      <c r="B66" s="165"/>
      <c r="C66" s="164"/>
      <c r="D66" s="164"/>
      <c r="E66" s="164"/>
    </row>
    <row r="67" spans="2:5" x14ac:dyDescent="0.15">
      <c r="B67" s="165"/>
      <c r="C67" s="164"/>
      <c r="D67" s="164"/>
      <c r="E67" s="164"/>
    </row>
    <row r="69" spans="2:5" x14ac:dyDescent="0.15">
      <c r="B69" s="6"/>
      <c r="C69" s="6"/>
      <c r="D69" s="6"/>
      <c r="E69" s="6"/>
    </row>
    <row r="70" spans="2:5" x14ac:dyDescent="0.15">
      <c r="B70" s="6"/>
      <c r="C70" s="6"/>
      <c r="D70" s="6"/>
      <c r="E70" s="6"/>
    </row>
  </sheetData>
  <mergeCells count="9">
    <mergeCell ref="B65:E65"/>
    <mergeCell ref="B66:E66"/>
    <mergeCell ref="B67:E67"/>
    <mergeCell ref="A2:A5"/>
    <mergeCell ref="A1:E1"/>
    <mergeCell ref="B2:B5"/>
    <mergeCell ref="C2:C5"/>
    <mergeCell ref="D2:D5"/>
    <mergeCell ref="E2:E5"/>
  </mergeCells>
  <phoneticPr fontId="14" type="noConversion"/>
  <pageMargins left="0.7" right="0.7" top="0.75" bottom="0.75" header="0.3" footer="0.3"/>
  <pageSetup scale="8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/>
  <dimension ref="A1:E127"/>
  <sheetViews>
    <sheetView showRuler="0" view="pageBreakPreview" zoomScale="90" zoomScaleSheetLayoutView="90" workbookViewId="0">
      <pane xSplit="1" ySplit="4" topLeftCell="B14" activePane="bottomRight" state="frozen"/>
      <selection activeCell="H81" sqref="H81"/>
      <selection pane="topRight" activeCell="H81" sqref="H81"/>
      <selection pane="bottomLeft" activeCell="H81" sqref="H81"/>
      <selection pane="bottomRight" activeCell="B1" sqref="A1:B4"/>
    </sheetView>
  </sheetViews>
  <sheetFormatPr baseColWidth="10" defaultColWidth="9.3984375" defaultRowHeight="13" x14ac:dyDescent="0.15"/>
  <cols>
    <col min="1" max="1" width="26.59765625" style="4" bestFit="1" customWidth="1"/>
    <col min="2" max="2" width="24.796875" style="4" customWidth="1"/>
    <col min="3" max="3" width="23.796875" style="4" customWidth="1"/>
    <col min="4" max="4" width="24.3984375" style="4" customWidth="1"/>
    <col min="5" max="5" width="25" style="4" customWidth="1"/>
    <col min="6" max="16384" width="9.3984375" style="4"/>
  </cols>
  <sheetData>
    <row r="1" spans="1:5" s="1" customFormat="1" ht="12" customHeight="1" x14ac:dyDescent="0.15">
      <c r="A1" s="157" t="s">
        <v>0</v>
      </c>
      <c r="B1" s="169" t="s">
        <v>142</v>
      </c>
      <c r="C1" s="169" t="s">
        <v>143</v>
      </c>
      <c r="D1" s="170" t="s">
        <v>144</v>
      </c>
      <c r="E1" s="170" t="s">
        <v>145</v>
      </c>
    </row>
    <row r="2" spans="1:5" s="2" customFormat="1" ht="12" customHeight="1" x14ac:dyDescent="0.15">
      <c r="A2" s="157"/>
      <c r="B2" s="169"/>
      <c r="C2" s="169"/>
      <c r="D2" s="170"/>
      <c r="E2" s="170"/>
    </row>
    <row r="3" spans="1:5" s="1" customFormat="1" ht="12" customHeight="1" x14ac:dyDescent="0.15">
      <c r="A3" s="157"/>
      <c r="B3" s="169"/>
      <c r="C3" s="169"/>
      <c r="D3" s="170"/>
      <c r="E3" s="170"/>
    </row>
    <row r="4" spans="1:5" s="1" customFormat="1" ht="24" customHeight="1" x14ac:dyDescent="0.15">
      <c r="A4" s="157"/>
      <c r="B4" s="169"/>
      <c r="C4" s="169"/>
      <c r="D4" s="170"/>
      <c r="E4" s="170"/>
    </row>
    <row r="5" spans="1:5" s="1" customFormat="1" ht="12.75" customHeight="1" x14ac:dyDescent="0.15">
      <c r="A5" s="16" t="s">
        <v>2</v>
      </c>
      <c r="B5" s="24">
        <v>21275155</v>
      </c>
      <c r="C5" s="24">
        <v>1627678</v>
      </c>
      <c r="D5" s="17">
        <v>0</v>
      </c>
      <c r="E5" s="30">
        <v>0.92889999999999995</v>
      </c>
    </row>
    <row r="6" spans="1:5" s="1" customFormat="1" x14ac:dyDescent="0.15">
      <c r="A6" s="16" t="s">
        <v>3</v>
      </c>
      <c r="B6" s="24">
        <v>33917</v>
      </c>
      <c r="C6" s="24">
        <v>29130</v>
      </c>
      <c r="D6" s="17">
        <v>0</v>
      </c>
      <c r="E6" s="30">
        <v>0.53800000000000003</v>
      </c>
    </row>
    <row r="7" spans="1:5" s="1" customFormat="1" x14ac:dyDescent="0.15">
      <c r="A7" s="16" t="s">
        <v>4</v>
      </c>
      <c r="B7" s="24">
        <v>365552</v>
      </c>
      <c r="C7" s="24">
        <v>178156</v>
      </c>
      <c r="D7" s="17">
        <v>0</v>
      </c>
      <c r="E7" s="30">
        <v>0.67230000000000001</v>
      </c>
    </row>
    <row r="8" spans="1:5" s="1" customFormat="1" x14ac:dyDescent="0.15">
      <c r="A8" s="16" t="s">
        <v>5</v>
      </c>
      <c r="B8" s="24">
        <v>4339553</v>
      </c>
      <c r="C8" s="24">
        <v>665207</v>
      </c>
      <c r="D8" s="17">
        <v>0</v>
      </c>
      <c r="E8" s="30">
        <v>0.86709999999999998</v>
      </c>
    </row>
    <row r="9" spans="1:5" s="1" customFormat="1" x14ac:dyDescent="0.15">
      <c r="A9" s="16" t="s">
        <v>6</v>
      </c>
      <c r="B9" s="24">
        <v>688131</v>
      </c>
      <c r="C9" s="24">
        <v>132370</v>
      </c>
      <c r="D9" s="17">
        <v>0</v>
      </c>
      <c r="E9" s="30">
        <v>0.8387</v>
      </c>
    </row>
    <row r="10" spans="1:5" s="1" customFormat="1" x14ac:dyDescent="0.15">
      <c r="A10" s="16" t="s">
        <v>7</v>
      </c>
      <c r="B10" s="24">
        <v>260538</v>
      </c>
      <c r="C10" s="24">
        <v>48912</v>
      </c>
      <c r="D10" s="17">
        <v>0</v>
      </c>
      <c r="E10" s="30">
        <v>0.84189999999999998</v>
      </c>
    </row>
    <row r="11" spans="1:5" s="1" customFormat="1" x14ac:dyDescent="0.15">
      <c r="A11" s="16" t="s">
        <v>8</v>
      </c>
      <c r="B11" s="24">
        <v>17621105</v>
      </c>
      <c r="C11" s="24">
        <v>0</v>
      </c>
      <c r="D11" s="17">
        <v>-2694644</v>
      </c>
      <c r="E11" s="30">
        <v>1.1805000000000001</v>
      </c>
    </row>
    <row r="12" spans="1:5" s="1" customFormat="1" ht="12.75" customHeight="1" x14ac:dyDescent="0.15">
      <c r="A12" s="19" t="s">
        <v>9</v>
      </c>
      <c r="B12" s="18">
        <v>769234</v>
      </c>
      <c r="C12" s="18">
        <v>0</v>
      </c>
      <c r="D12" s="17">
        <v>-110050</v>
      </c>
      <c r="E12" s="30">
        <v>1.1669</v>
      </c>
    </row>
    <row r="13" spans="1:5" s="2" customFormat="1" x14ac:dyDescent="0.15">
      <c r="A13" s="19" t="s">
        <v>10</v>
      </c>
      <c r="B13" s="18">
        <v>2223979</v>
      </c>
      <c r="C13" s="18">
        <v>106244</v>
      </c>
      <c r="D13" s="17">
        <v>0</v>
      </c>
      <c r="E13" s="30">
        <v>0.95440000000000003</v>
      </c>
    </row>
    <row r="14" spans="1:5" s="23" customFormat="1" x14ac:dyDescent="0.15">
      <c r="A14" s="21" t="s">
        <v>11</v>
      </c>
      <c r="B14" s="22">
        <v>19976981</v>
      </c>
      <c r="C14" s="22">
        <v>2854739</v>
      </c>
      <c r="D14" s="17">
        <v>0</v>
      </c>
      <c r="E14" s="30">
        <v>0.875</v>
      </c>
    </row>
    <row r="15" spans="1:5" s="2" customFormat="1" x14ac:dyDescent="0.15">
      <c r="A15" s="19" t="s">
        <v>12</v>
      </c>
      <c r="B15" s="18">
        <v>707845</v>
      </c>
      <c r="C15" s="18">
        <v>0</v>
      </c>
      <c r="D15" s="17">
        <v>-58517</v>
      </c>
      <c r="E15" s="30">
        <v>1.0901000000000001</v>
      </c>
    </row>
    <row r="16" spans="1:5" s="1" customFormat="1" x14ac:dyDescent="0.15">
      <c r="A16" s="19" t="s">
        <v>13</v>
      </c>
      <c r="B16" s="18">
        <v>4932205</v>
      </c>
      <c r="C16" s="18">
        <v>0</v>
      </c>
      <c r="D16" s="17">
        <v>-70537</v>
      </c>
      <c r="E16" s="30">
        <v>1.0145</v>
      </c>
    </row>
    <row r="17" spans="1:5" s="1" customFormat="1" x14ac:dyDescent="0.15">
      <c r="A17" s="19" t="s">
        <v>14</v>
      </c>
      <c r="B17" s="18">
        <v>2972042</v>
      </c>
      <c r="C17" s="18">
        <v>839954</v>
      </c>
      <c r="D17" s="17">
        <v>0</v>
      </c>
      <c r="E17" s="30">
        <v>0.77969999999999995</v>
      </c>
    </row>
    <row r="18" spans="1:5" s="1" customFormat="1" x14ac:dyDescent="0.15">
      <c r="A18" s="19" t="s">
        <v>15</v>
      </c>
      <c r="B18" s="18">
        <v>470495</v>
      </c>
      <c r="C18" s="18">
        <v>0</v>
      </c>
      <c r="D18" s="17">
        <v>-75336</v>
      </c>
      <c r="E18" s="30">
        <v>1.1906000000000001</v>
      </c>
    </row>
    <row r="19" spans="1:5" s="1" customFormat="1" x14ac:dyDescent="0.15">
      <c r="A19" s="19" t="s">
        <v>16</v>
      </c>
      <c r="B19" s="18">
        <v>11873265</v>
      </c>
      <c r="C19" s="18">
        <v>2215992</v>
      </c>
      <c r="D19" s="17">
        <v>0</v>
      </c>
      <c r="E19" s="30">
        <v>0.8427</v>
      </c>
    </row>
    <row r="20" spans="1:5" s="1" customFormat="1" x14ac:dyDescent="0.15">
      <c r="A20" s="19" t="s">
        <v>17</v>
      </c>
      <c r="B20" s="18">
        <v>2161558</v>
      </c>
      <c r="C20" s="18">
        <v>0</v>
      </c>
      <c r="D20" s="17">
        <v>0</v>
      </c>
      <c r="E20" s="30">
        <v>1</v>
      </c>
    </row>
    <row r="21" spans="1:5" s="1" customFormat="1" x14ac:dyDescent="0.15">
      <c r="A21" s="16" t="s">
        <v>18</v>
      </c>
      <c r="B21" s="24">
        <v>1314191</v>
      </c>
      <c r="C21" s="24">
        <v>0</v>
      </c>
      <c r="D21" s="17">
        <v>0</v>
      </c>
      <c r="E21" s="30">
        <v>1</v>
      </c>
    </row>
    <row r="22" spans="1:5" s="1" customFormat="1" x14ac:dyDescent="0.15">
      <c r="A22" s="16" t="s">
        <v>19</v>
      </c>
      <c r="B22" s="24">
        <v>291140</v>
      </c>
      <c r="C22" s="24">
        <v>81326</v>
      </c>
      <c r="D22" s="17">
        <v>0</v>
      </c>
      <c r="E22" s="30">
        <v>0.78169999999999995</v>
      </c>
    </row>
    <row r="23" spans="1:5" s="1" customFormat="1" x14ac:dyDescent="0.15">
      <c r="A23" s="16" t="s">
        <v>20</v>
      </c>
      <c r="B23" s="24">
        <v>153600720</v>
      </c>
      <c r="C23" s="24">
        <v>33104291</v>
      </c>
      <c r="D23" s="17">
        <v>0</v>
      </c>
      <c r="E23" s="30">
        <v>0.82269999999999999</v>
      </c>
    </row>
    <row r="24" spans="1:5" s="1" customFormat="1" x14ac:dyDescent="0.15">
      <c r="A24" s="16" t="s">
        <v>21</v>
      </c>
      <c r="B24" s="24">
        <v>2437348</v>
      </c>
      <c r="C24" s="24">
        <v>0</v>
      </c>
      <c r="D24" s="17">
        <v>-254846</v>
      </c>
      <c r="E24" s="30">
        <v>1.1168</v>
      </c>
    </row>
    <row r="25" spans="1:5" s="1" customFormat="1" x14ac:dyDescent="0.15">
      <c r="A25" s="16" t="s">
        <v>22</v>
      </c>
      <c r="B25" s="24">
        <v>4902402</v>
      </c>
      <c r="C25" s="24">
        <v>0</v>
      </c>
      <c r="D25" s="17">
        <v>-1596174</v>
      </c>
      <c r="E25" s="30">
        <v>1.4827999999999999</v>
      </c>
    </row>
    <row r="26" spans="1:5" s="1" customFormat="1" x14ac:dyDescent="0.15">
      <c r="A26" s="16" t="s">
        <v>23</v>
      </c>
      <c r="B26" s="24">
        <v>488479</v>
      </c>
      <c r="C26" s="24">
        <v>0</v>
      </c>
      <c r="D26" s="17">
        <v>-113483</v>
      </c>
      <c r="E26" s="30">
        <v>1.3026</v>
      </c>
    </row>
    <row r="27" spans="1:5" s="1" customFormat="1" x14ac:dyDescent="0.15">
      <c r="A27" s="16" t="s">
        <v>24</v>
      </c>
      <c r="B27" s="24">
        <v>1733052</v>
      </c>
      <c r="C27" s="24">
        <v>588951</v>
      </c>
      <c r="D27" s="17">
        <v>0</v>
      </c>
      <c r="E27" s="30">
        <v>0.74639999999999995</v>
      </c>
    </row>
    <row r="28" spans="1:5" s="1" customFormat="1" x14ac:dyDescent="0.15">
      <c r="A28" s="16" t="s">
        <v>25</v>
      </c>
      <c r="B28" s="24">
        <v>5339273</v>
      </c>
      <c r="C28" s="24">
        <v>0</v>
      </c>
      <c r="D28" s="17">
        <v>0</v>
      </c>
      <c r="E28" s="30">
        <v>1</v>
      </c>
    </row>
    <row r="29" spans="1:5" s="1" customFormat="1" x14ac:dyDescent="0.15">
      <c r="A29" s="16" t="s">
        <v>26</v>
      </c>
      <c r="B29" s="24">
        <v>152687</v>
      </c>
      <c r="C29" s="24">
        <v>65291</v>
      </c>
      <c r="D29" s="17">
        <v>0</v>
      </c>
      <c r="E29" s="30">
        <v>0.70050000000000001</v>
      </c>
    </row>
    <row r="30" spans="1:5" s="1" customFormat="1" x14ac:dyDescent="0.15">
      <c r="A30" s="16" t="s">
        <v>27</v>
      </c>
      <c r="B30" s="24">
        <v>319594</v>
      </c>
      <c r="C30" s="24">
        <v>1198</v>
      </c>
      <c r="D30" s="17">
        <v>0</v>
      </c>
      <c r="E30" s="30">
        <v>0.99629999999999996</v>
      </c>
    </row>
    <row r="31" spans="1:5" s="1" customFormat="1" x14ac:dyDescent="0.15">
      <c r="A31" s="16" t="s">
        <v>28</v>
      </c>
      <c r="B31" s="24">
        <v>8833421</v>
      </c>
      <c r="C31" s="24">
        <v>0</v>
      </c>
      <c r="D31" s="17">
        <v>-361923</v>
      </c>
      <c r="E31" s="30">
        <v>1.0427</v>
      </c>
    </row>
    <row r="32" spans="1:5" s="1" customFormat="1" x14ac:dyDescent="0.15">
      <c r="A32" s="16" t="s">
        <v>29</v>
      </c>
      <c r="B32" s="24">
        <v>1450046</v>
      </c>
      <c r="C32" s="24">
        <v>0</v>
      </c>
      <c r="D32" s="17">
        <v>-100566</v>
      </c>
      <c r="E32" s="30">
        <v>1.0745</v>
      </c>
    </row>
    <row r="33" spans="1:5" s="1" customFormat="1" x14ac:dyDescent="0.15">
      <c r="A33" s="16" t="s">
        <v>30</v>
      </c>
      <c r="B33" s="24">
        <v>1173427</v>
      </c>
      <c r="C33" s="24">
        <v>165407</v>
      </c>
      <c r="D33" s="17">
        <v>0</v>
      </c>
      <c r="E33" s="30">
        <v>0.87649999999999995</v>
      </c>
    </row>
    <row r="34" spans="1:5" s="1" customFormat="1" x14ac:dyDescent="0.15">
      <c r="A34" s="16" t="s">
        <v>31</v>
      </c>
      <c r="B34" s="24">
        <v>30717485</v>
      </c>
      <c r="C34" s="24">
        <v>0</v>
      </c>
      <c r="D34" s="17">
        <v>0</v>
      </c>
      <c r="E34" s="30">
        <v>1</v>
      </c>
    </row>
    <row r="35" spans="1:5" s="1" customFormat="1" x14ac:dyDescent="0.15">
      <c r="A35" s="16" t="s">
        <v>32</v>
      </c>
      <c r="B35" s="24">
        <v>4284685</v>
      </c>
      <c r="C35" s="24">
        <v>0</v>
      </c>
      <c r="D35" s="17">
        <v>-150308</v>
      </c>
      <c r="E35" s="30">
        <v>1.0364</v>
      </c>
    </row>
    <row r="36" spans="1:5" s="1" customFormat="1" x14ac:dyDescent="0.15">
      <c r="A36" s="16" t="s">
        <v>33</v>
      </c>
      <c r="B36" s="24">
        <v>308188</v>
      </c>
      <c r="C36" s="24">
        <v>34241</v>
      </c>
      <c r="D36" s="17">
        <v>0</v>
      </c>
      <c r="E36" s="30">
        <v>0.9</v>
      </c>
    </row>
    <row r="37" spans="1:5" s="1" customFormat="1" x14ac:dyDescent="0.15">
      <c r="A37" s="16" t="s">
        <v>34</v>
      </c>
      <c r="B37" s="24">
        <v>32785369</v>
      </c>
      <c r="C37" s="24">
        <v>0</v>
      </c>
      <c r="D37" s="17">
        <v>0</v>
      </c>
      <c r="E37" s="30">
        <v>1</v>
      </c>
    </row>
    <row r="38" spans="1:5" s="1" customFormat="1" x14ac:dyDescent="0.15">
      <c r="A38" s="16" t="s">
        <v>35</v>
      </c>
      <c r="B38" s="24">
        <v>29379656</v>
      </c>
      <c r="C38" s="24">
        <v>957457</v>
      </c>
      <c r="D38" s="17">
        <v>0</v>
      </c>
      <c r="E38" s="30">
        <v>0.96840000000000004</v>
      </c>
    </row>
    <row r="39" spans="1:5" s="1" customFormat="1" x14ac:dyDescent="0.15">
      <c r="A39" s="16" t="s">
        <v>36</v>
      </c>
      <c r="B39" s="24">
        <v>840649</v>
      </c>
      <c r="C39" s="24">
        <v>56073</v>
      </c>
      <c r="D39" s="17">
        <v>0</v>
      </c>
      <c r="E39" s="30">
        <v>0.9375</v>
      </c>
    </row>
    <row r="40" spans="1:5" s="1" customFormat="1" x14ac:dyDescent="0.15">
      <c r="A40" s="16" t="s">
        <v>37</v>
      </c>
      <c r="B40" s="24">
        <v>36408899</v>
      </c>
      <c r="C40" s="24">
        <v>8146760</v>
      </c>
      <c r="D40" s="17">
        <v>0</v>
      </c>
      <c r="E40" s="30">
        <v>0.81720000000000004</v>
      </c>
    </row>
    <row r="41" spans="1:5" s="1" customFormat="1" x14ac:dyDescent="0.15">
      <c r="A41" s="16" t="s">
        <v>38</v>
      </c>
      <c r="B41" s="24">
        <v>41279092</v>
      </c>
      <c r="C41" s="24">
        <v>0</v>
      </c>
      <c r="D41" s="17">
        <v>0</v>
      </c>
      <c r="E41" s="30">
        <v>1</v>
      </c>
    </row>
    <row r="42" spans="1:5" s="1" customFormat="1" x14ac:dyDescent="0.15">
      <c r="A42" s="16" t="s">
        <v>39</v>
      </c>
      <c r="B42" s="24">
        <v>21697759</v>
      </c>
      <c r="C42" s="24">
        <v>0</v>
      </c>
      <c r="D42" s="17">
        <v>-2535157</v>
      </c>
      <c r="E42" s="30">
        <v>1.1323000000000001</v>
      </c>
    </row>
    <row r="43" spans="1:5" s="1" customFormat="1" x14ac:dyDescent="0.15">
      <c r="A43" s="16" t="s">
        <v>40</v>
      </c>
      <c r="B43" s="24">
        <v>9040741</v>
      </c>
      <c r="C43" s="24">
        <v>0</v>
      </c>
      <c r="D43" s="17">
        <v>-688546</v>
      </c>
      <c r="E43" s="30">
        <v>1.0824</v>
      </c>
    </row>
    <row r="44" spans="1:5" s="1" customFormat="1" x14ac:dyDescent="0.15">
      <c r="A44" s="16" t="s">
        <v>41</v>
      </c>
      <c r="B44" s="24">
        <v>3457805</v>
      </c>
      <c r="C44" s="24">
        <v>0</v>
      </c>
      <c r="D44" s="17">
        <v>0</v>
      </c>
      <c r="E44" s="30">
        <v>1</v>
      </c>
    </row>
    <row r="45" spans="1:5" s="1" customFormat="1" x14ac:dyDescent="0.15">
      <c r="A45" s="16" t="s">
        <v>42</v>
      </c>
      <c r="B45" s="24">
        <v>6188851</v>
      </c>
      <c r="C45" s="24">
        <v>253884</v>
      </c>
      <c r="D45" s="17">
        <v>0</v>
      </c>
      <c r="E45" s="30">
        <v>0.96060000000000001</v>
      </c>
    </row>
    <row r="46" spans="1:5" s="1" customFormat="1" x14ac:dyDescent="0.15">
      <c r="A46" s="16" t="s">
        <v>43</v>
      </c>
      <c r="B46" s="24">
        <v>7100611</v>
      </c>
      <c r="C46" s="24">
        <v>0</v>
      </c>
      <c r="D46" s="17">
        <v>-132303</v>
      </c>
      <c r="E46" s="30">
        <v>1.0189999999999999</v>
      </c>
    </row>
    <row r="47" spans="1:5" s="1" customFormat="1" x14ac:dyDescent="0.15">
      <c r="A47" s="16" t="s">
        <v>44</v>
      </c>
      <c r="B47" s="24">
        <v>26782841</v>
      </c>
      <c r="C47" s="24">
        <v>0</v>
      </c>
      <c r="D47" s="17">
        <v>-1223259</v>
      </c>
      <c r="E47" s="30">
        <v>1.0479000000000001</v>
      </c>
    </row>
    <row r="48" spans="1:5" s="1" customFormat="1" x14ac:dyDescent="0.15">
      <c r="A48" s="16" t="s">
        <v>45</v>
      </c>
      <c r="B48" s="24">
        <v>5391884</v>
      </c>
      <c r="C48" s="24">
        <v>0</v>
      </c>
      <c r="D48" s="17">
        <v>-425159</v>
      </c>
      <c r="E48" s="30">
        <v>1.0855999999999999</v>
      </c>
    </row>
    <row r="49" spans="1:5" s="1" customFormat="1" x14ac:dyDescent="0.15">
      <c r="A49" s="16" t="s">
        <v>46</v>
      </c>
      <c r="B49" s="24">
        <v>3511631</v>
      </c>
      <c r="C49" s="24">
        <v>23196</v>
      </c>
      <c r="D49" s="17">
        <v>0</v>
      </c>
      <c r="E49" s="30">
        <v>0.99339999999999995</v>
      </c>
    </row>
    <row r="50" spans="1:5" s="1" customFormat="1" x14ac:dyDescent="0.15">
      <c r="A50" s="16" t="s">
        <v>47</v>
      </c>
      <c r="B50" s="24">
        <v>99221</v>
      </c>
      <c r="C50" s="24">
        <v>31237</v>
      </c>
      <c r="D50" s="17">
        <v>0</v>
      </c>
      <c r="E50" s="30">
        <v>0.76060000000000005</v>
      </c>
    </row>
    <row r="51" spans="1:5" s="1" customFormat="1" x14ac:dyDescent="0.15">
      <c r="A51" s="16" t="s">
        <v>48</v>
      </c>
      <c r="B51" s="24">
        <v>870239</v>
      </c>
      <c r="C51" s="24">
        <v>211052</v>
      </c>
      <c r="D51" s="17">
        <v>0</v>
      </c>
      <c r="E51" s="30">
        <v>0.80479999999999996</v>
      </c>
    </row>
    <row r="52" spans="1:5" s="1" customFormat="1" x14ac:dyDescent="0.15">
      <c r="A52" s="16" t="s">
        <v>49</v>
      </c>
      <c r="B52" s="24">
        <v>7267354</v>
      </c>
      <c r="C52" s="24">
        <v>568140</v>
      </c>
      <c r="D52" s="17">
        <v>0</v>
      </c>
      <c r="E52" s="30">
        <v>0.92749999999999999</v>
      </c>
    </row>
    <row r="53" spans="1:5" s="1" customFormat="1" x14ac:dyDescent="0.15">
      <c r="A53" s="16" t="s">
        <v>50</v>
      </c>
      <c r="B53" s="24">
        <v>8100363</v>
      </c>
      <c r="C53" s="24">
        <v>0</v>
      </c>
      <c r="D53" s="17">
        <v>-236463</v>
      </c>
      <c r="E53" s="30">
        <v>1.0301</v>
      </c>
    </row>
    <row r="54" spans="1:5" s="1" customFormat="1" x14ac:dyDescent="0.15">
      <c r="A54" s="16" t="s">
        <v>51</v>
      </c>
      <c r="B54" s="24">
        <v>9377577</v>
      </c>
      <c r="C54" s="24">
        <v>2104446</v>
      </c>
      <c r="D54" s="17">
        <v>0</v>
      </c>
      <c r="E54" s="30">
        <v>0.81669999999999998</v>
      </c>
    </row>
    <row r="55" spans="1:5" s="1" customFormat="1" x14ac:dyDescent="0.15">
      <c r="A55" s="16" t="s">
        <v>52</v>
      </c>
      <c r="B55" s="24">
        <v>1099905</v>
      </c>
      <c r="C55" s="24">
        <v>164331</v>
      </c>
      <c r="D55" s="17">
        <v>0</v>
      </c>
      <c r="E55" s="30">
        <v>0.87</v>
      </c>
    </row>
    <row r="56" spans="1:5" s="1" customFormat="1" x14ac:dyDescent="0.15">
      <c r="A56" s="16" t="s">
        <v>53</v>
      </c>
      <c r="B56" s="24">
        <v>1246069</v>
      </c>
      <c r="C56" s="24">
        <v>12413</v>
      </c>
      <c r="D56" s="17">
        <v>0</v>
      </c>
      <c r="E56" s="30">
        <v>0.99009999999999998</v>
      </c>
    </row>
    <row r="57" spans="1:5" s="1" customFormat="1" x14ac:dyDescent="0.15">
      <c r="A57" s="16" t="s">
        <v>54</v>
      </c>
      <c r="B57" s="24">
        <v>370542</v>
      </c>
      <c r="C57" s="24">
        <v>0</v>
      </c>
      <c r="D57" s="17">
        <v>-18586</v>
      </c>
      <c r="E57" s="30">
        <v>1.0528</v>
      </c>
    </row>
    <row r="58" spans="1:5" s="1" customFormat="1" x14ac:dyDescent="0.15">
      <c r="A58" s="16" t="s">
        <v>55</v>
      </c>
      <c r="B58" s="24">
        <v>7676203</v>
      </c>
      <c r="C58" s="24">
        <v>2533458</v>
      </c>
      <c r="D58" s="17">
        <v>0</v>
      </c>
      <c r="E58" s="30">
        <v>0.75190000000000001</v>
      </c>
    </row>
    <row r="59" spans="1:5" s="1" customFormat="1" x14ac:dyDescent="0.15">
      <c r="A59" s="16" t="s">
        <v>56</v>
      </c>
      <c r="B59" s="24">
        <v>720617</v>
      </c>
      <c r="C59" s="24">
        <v>195309</v>
      </c>
      <c r="D59" s="17">
        <v>0</v>
      </c>
      <c r="E59" s="30">
        <v>0.78680000000000005</v>
      </c>
    </row>
    <row r="60" spans="1:5" s="1" customFormat="1" x14ac:dyDescent="0.15">
      <c r="A60" s="16" t="s">
        <v>57</v>
      </c>
      <c r="B60" s="24">
        <v>11766125</v>
      </c>
      <c r="C60" s="24">
        <v>0</v>
      </c>
      <c r="D60" s="17">
        <v>0</v>
      </c>
      <c r="E60" s="30">
        <v>1</v>
      </c>
    </row>
    <row r="61" spans="1:5" s="1" customFormat="1" x14ac:dyDescent="0.15">
      <c r="A61" s="16" t="s">
        <v>58</v>
      </c>
      <c r="B61" s="18">
        <v>2706797</v>
      </c>
      <c r="C61" s="24">
        <v>123446</v>
      </c>
      <c r="D61" s="17">
        <v>0</v>
      </c>
      <c r="E61" s="30">
        <v>0.95640000000000003</v>
      </c>
    </row>
    <row r="62" spans="1:5" s="1" customFormat="1" x14ac:dyDescent="0.15">
      <c r="A62" s="16" t="s">
        <v>59</v>
      </c>
      <c r="B62" s="24">
        <v>1808688</v>
      </c>
      <c r="C62" s="24">
        <v>3687</v>
      </c>
      <c r="D62" s="17">
        <v>0</v>
      </c>
      <c r="E62" s="30">
        <v>0.998</v>
      </c>
    </row>
    <row r="63" spans="1:5" s="1" customFormat="1" x14ac:dyDescent="0.15">
      <c r="A63" s="20"/>
      <c r="B63" s="27"/>
      <c r="C63" s="27"/>
      <c r="D63" s="31"/>
      <c r="E63" s="31"/>
    </row>
    <row r="64" spans="1:5" s="3" customFormat="1" x14ac:dyDescent="0.15">
      <c r="A64" s="26" t="s">
        <v>1</v>
      </c>
      <c r="B64" s="29">
        <v>584993181</v>
      </c>
      <c r="C64" s="29">
        <v>58123976</v>
      </c>
      <c r="D64" s="32">
        <v>-10845857</v>
      </c>
      <c r="E64" s="33">
        <v>0.92520000000000002</v>
      </c>
    </row>
    <row r="65" spans="2:5" ht="4.5" customHeight="1" x14ac:dyDescent="0.15">
      <c r="B65" s="5"/>
      <c r="C65" s="5"/>
      <c r="D65" s="5"/>
      <c r="E65" s="5"/>
    </row>
    <row r="66" spans="2:5" x14ac:dyDescent="0.15">
      <c r="B66" s="164"/>
      <c r="C66" s="164"/>
      <c r="D66" s="164"/>
      <c r="E66" s="164"/>
    </row>
    <row r="67" spans="2:5" x14ac:dyDescent="0.15">
      <c r="B67" s="164"/>
      <c r="C67" s="164"/>
      <c r="D67" s="164"/>
      <c r="E67" s="164"/>
    </row>
    <row r="68" spans="2:5" x14ac:dyDescent="0.15">
      <c r="B68" s="164"/>
      <c r="C68" s="164"/>
      <c r="D68" s="164"/>
      <c r="E68" s="164"/>
    </row>
    <row r="70" spans="2:5" x14ac:dyDescent="0.15">
      <c r="B70" s="6"/>
    </row>
    <row r="71" spans="2:5" x14ac:dyDescent="0.15">
      <c r="B71" s="6"/>
    </row>
    <row r="72" spans="2:5" x14ac:dyDescent="0.15">
      <c r="B72" s="6"/>
    </row>
    <row r="73" spans="2:5" x14ac:dyDescent="0.15">
      <c r="B73" s="6"/>
    </row>
    <row r="74" spans="2:5" x14ac:dyDescent="0.15">
      <c r="B74" s="6"/>
    </row>
    <row r="75" spans="2:5" x14ac:dyDescent="0.15">
      <c r="B75" s="6"/>
    </row>
    <row r="76" spans="2:5" x14ac:dyDescent="0.15">
      <c r="B76" s="6"/>
    </row>
    <row r="77" spans="2:5" x14ac:dyDescent="0.15">
      <c r="B77" s="6"/>
    </row>
    <row r="78" spans="2:5" x14ac:dyDescent="0.15">
      <c r="B78" s="6"/>
    </row>
    <row r="79" spans="2:5" x14ac:dyDescent="0.15">
      <c r="B79" s="6"/>
    </row>
    <row r="80" spans="2:5" x14ac:dyDescent="0.15">
      <c r="B80" s="6"/>
    </row>
    <row r="81" spans="2:2" x14ac:dyDescent="0.15">
      <c r="B81" s="6"/>
    </row>
    <row r="82" spans="2:2" x14ac:dyDescent="0.15">
      <c r="B82" s="6"/>
    </row>
    <row r="83" spans="2:2" x14ac:dyDescent="0.15">
      <c r="B83" s="6"/>
    </row>
    <row r="84" spans="2:2" x14ac:dyDescent="0.15">
      <c r="B84" s="6"/>
    </row>
    <row r="85" spans="2:2" x14ac:dyDescent="0.15">
      <c r="B85" s="6"/>
    </row>
    <row r="86" spans="2:2" x14ac:dyDescent="0.15">
      <c r="B86" s="6"/>
    </row>
    <row r="87" spans="2:2" x14ac:dyDescent="0.15">
      <c r="B87" s="6"/>
    </row>
    <row r="88" spans="2:2" x14ac:dyDescent="0.15">
      <c r="B88" s="6"/>
    </row>
    <row r="89" spans="2:2" x14ac:dyDescent="0.15">
      <c r="B89" s="6"/>
    </row>
    <row r="90" spans="2:2" x14ac:dyDescent="0.15">
      <c r="B90" s="6"/>
    </row>
    <row r="91" spans="2:2" x14ac:dyDescent="0.15">
      <c r="B91" s="6"/>
    </row>
    <row r="92" spans="2:2" x14ac:dyDescent="0.15">
      <c r="B92" s="6"/>
    </row>
    <row r="93" spans="2:2" x14ac:dyDescent="0.15">
      <c r="B93" s="6"/>
    </row>
    <row r="94" spans="2:2" x14ac:dyDescent="0.15">
      <c r="B94" s="6"/>
    </row>
    <row r="95" spans="2:2" x14ac:dyDescent="0.15">
      <c r="B95" s="6"/>
    </row>
    <row r="96" spans="2:2" x14ac:dyDescent="0.15">
      <c r="B96" s="6"/>
    </row>
    <row r="97" spans="2:2" x14ac:dyDescent="0.15">
      <c r="B97" s="6"/>
    </row>
    <row r="98" spans="2:2" x14ac:dyDescent="0.15">
      <c r="B98" s="6"/>
    </row>
    <row r="99" spans="2:2" x14ac:dyDescent="0.15">
      <c r="B99" s="6"/>
    </row>
    <row r="100" spans="2:2" x14ac:dyDescent="0.15">
      <c r="B100" s="6"/>
    </row>
    <row r="101" spans="2:2" x14ac:dyDescent="0.15">
      <c r="B101" s="6"/>
    </row>
    <row r="102" spans="2:2" x14ac:dyDescent="0.15">
      <c r="B102" s="6"/>
    </row>
    <row r="103" spans="2:2" x14ac:dyDescent="0.15">
      <c r="B103" s="6"/>
    </row>
    <row r="104" spans="2:2" x14ac:dyDescent="0.15">
      <c r="B104" s="6"/>
    </row>
    <row r="105" spans="2:2" x14ac:dyDescent="0.15">
      <c r="B105" s="6"/>
    </row>
    <row r="106" spans="2:2" x14ac:dyDescent="0.15">
      <c r="B106" s="6"/>
    </row>
    <row r="107" spans="2:2" x14ac:dyDescent="0.15">
      <c r="B107" s="6"/>
    </row>
    <row r="108" spans="2:2" x14ac:dyDescent="0.15">
      <c r="B108" s="6"/>
    </row>
    <row r="109" spans="2:2" x14ac:dyDescent="0.15">
      <c r="B109" s="6"/>
    </row>
    <row r="110" spans="2:2" x14ac:dyDescent="0.15">
      <c r="B110" s="6"/>
    </row>
    <row r="111" spans="2:2" x14ac:dyDescent="0.15">
      <c r="B111" s="6"/>
    </row>
    <row r="112" spans="2:2" x14ac:dyDescent="0.15">
      <c r="B112" s="6"/>
    </row>
    <row r="113" spans="2:2" x14ac:dyDescent="0.15">
      <c r="B113" s="6"/>
    </row>
    <row r="114" spans="2:2" x14ac:dyDescent="0.15">
      <c r="B114" s="6"/>
    </row>
    <row r="115" spans="2:2" x14ac:dyDescent="0.15">
      <c r="B115" s="6"/>
    </row>
    <row r="116" spans="2:2" x14ac:dyDescent="0.15">
      <c r="B116" s="6"/>
    </row>
    <row r="117" spans="2:2" x14ac:dyDescent="0.15">
      <c r="B117" s="6"/>
    </row>
    <row r="118" spans="2:2" x14ac:dyDescent="0.15">
      <c r="B118" s="6"/>
    </row>
    <row r="119" spans="2:2" x14ac:dyDescent="0.15">
      <c r="B119" s="6"/>
    </row>
    <row r="120" spans="2:2" x14ac:dyDescent="0.15">
      <c r="B120" s="6"/>
    </row>
    <row r="121" spans="2:2" x14ac:dyDescent="0.15">
      <c r="B121" s="6"/>
    </row>
    <row r="122" spans="2:2" x14ac:dyDescent="0.15">
      <c r="B122" s="6"/>
    </row>
    <row r="123" spans="2:2" x14ac:dyDescent="0.15">
      <c r="B123" s="6"/>
    </row>
    <row r="124" spans="2:2" x14ac:dyDescent="0.15">
      <c r="B124" s="6"/>
    </row>
    <row r="125" spans="2:2" x14ac:dyDescent="0.15">
      <c r="B125" s="6"/>
    </row>
    <row r="126" spans="2:2" x14ac:dyDescent="0.15">
      <c r="B126" s="6"/>
    </row>
    <row r="127" spans="2:2" x14ac:dyDescent="0.15">
      <c r="B127" s="6"/>
    </row>
  </sheetData>
  <customSheetViews>
    <customSheetView guid="{5EB8F2B8-AD47-418B-83B8-13F1E810B491}" scale="90" showPageBreaks="1" fitToPage="1" printArea="1" view="pageBreakPreview" showRuler="0">
      <pane xSplit="2" ySplit="7" topLeftCell="C35" activePane="bottomRight" state="frozenSplit"/>
      <selection pane="bottomRight" activeCell="J51" sqref="J51"/>
      <pageMargins left="0.25" right="0.25" top="0.75" bottom="0.75" header="0.3" footer="0.3"/>
      <printOptions horizontalCentered="1"/>
      <pageSetup scale="31" orientation="portrait" r:id="rId1"/>
      <headerFooter alignWithMargins="0">
        <oddFooter>&amp;R&amp;D  &amp;T</oddFooter>
      </headerFooter>
    </customSheetView>
    <customSheetView guid="{AFC6E208-BA80-4108-812F-FAD8F7753F2D}" scale="90" showPageBreaks="1" fitToPage="1" printArea="1" view="pageBreakPreview" showRuler="0">
      <pane xSplit="2" ySplit="7" topLeftCell="C26" activePane="bottomRight" state="frozenSplit"/>
      <selection pane="bottomRight" activeCell="C67" sqref="C67"/>
      <pageMargins left="0.25" right="0.25" top="0.75" bottom="0.75" header="0.3" footer="0.3"/>
      <printOptions horizontalCentered="1"/>
      <pageSetup scale="30" orientation="portrait" r:id="rId2"/>
      <headerFooter alignWithMargins="0">
        <oddFooter>&amp;R&amp;D  &amp;T</oddFooter>
      </headerFooter>
    </customSheetView>
    <customSheetView guid="{BDEE0E58-3A09-490B-90D6-4B4E432BA2AD}" scale="90" showPageBreaks="1" fitToPage="1" printArea="1" view="pageBreakPreview" showRuler="0">
      <pane xSplit="2" ySplit="7" topLeftCell="C8" activePane="bottomRight" state="frozenSplit"/>
      <selection pane="bottomRight" activeCell="M22" sqref="M22"/>
      <pageMargins left="0.25" right="0.25" top="0.75" bottom="0.75" header="0.3" footer="0.3"/>
      <printOptions horizontalCentered="1"/>
      <pageSetup scale="31" orientation="portrait" r:id="rId3"/>
      <headerFooter alignWithMargins="0">
        <oddFooter>&amp;R&amp;D  &amp;T</oddFooter>
      </headerFooter>
    </customSheetView>
    <customSheetView guid="{82D58361-2763-41C1-A29D-2E630C1B7902}" printArea="1" showRuler="0">
      <pane xSplit="2" ySplit="6" topLeftCell="C51" activePane="bottomRight" state="frozenSplit"/>
      <selection pane="bottomRight" activeCell="F73" sqref="F73"/>
      <pageMargins left="0.35" right="0" top="0" bottom="0.35" header="0" footer="0"/>
      <printOptions horizontalCentered="1"/>
      <pageSetup scale="33" orientation="portrait" blackAndWhite="1" r:id="rId4"/>
      <headerFooter alignWithMargins="0">
        <oddFooter>&amp;R&amp;D  &amp;T</oddFooter>
      </headerFooter>
    </customSheetView>
    <customSheetView guid="{FBB60408-2B79-45B7-823C-2527671FE58A}" printArea="1" showRuler="0">
      <pane xSplit="2" ySplit="6" topLeftCell="C51" activePane="bottomRight" state="frozenSplit"/>
      <selection pane="bottomRight" activeCell="O60" sqref="O60"/>
      <pageMargins left="0.35" right="0" top="0" bottom="0.35" header="0" footer="0"/>
      <printOptions horizontalCentered="1"/>
      <pageSetup scale="33" orientation="portrait" blackAndWhite="1" r:id="rId5"/>
      <headerFooter alignWithMargins="0">
        <oddFooter>&amp;R&amp;D  &amp;T</oddFooter>
      </headerFooter>
    </customSheetView>
    <customSheetView guid="{2A9A3417-1157-4C1E-9B71-50A34DAF30D7}" showPageBreaks="1" printArea="1" showRuler="0">
      <pane xSplit="2" ySplit="6" topLeftCell="C51" activePane="bottomRight" state="frozenSplit"/>
      <selection pane="bottomRight" activeCell="O60" sqref="O60"/>
      <pageMargins left="0.35" right="0" top="0" bottom="0.35" header="0" footer="0"/>
      <printOptions horizontalCentered="1"/>
      <pageSetup scale="84" orientation="portrait" blackAndWhite="1" r:id="rId6"/>
      <headerFooter alignWithMargins="0">
        <oddFooter>&amp;R&amp;D  &amp;T</oddFooter>
      </headerFooter>
    </customSheetView>
    <customSheetView guid="{BC95F8D1-D228-48E0-A130-3088ED4BEBE5}" showPageBreaks="1" printArea="1" showRuler="0">
      <pane xSplit="2" ySplit="6" topLeftCell="C41" activePane="bottomRight" state="frozenSplit"/>
      <selection pane="bottomRight" activeCell="D72" sqref="D72:D73"/>
      <pageMargins left="0.35" right="0" top="0" bottom="0.35" header="0" footer="0"/>
      <printOptions horizontalCentered="1"/>
      <pageSetup scale="84" orientation="portrait" blackAndWhite="1" r:id="rId7"/>
      <headerFooter alignWithMargins="0">
        <oddFooter>&amp;R&amp;D  &amp;T</oddFooter>
      </headerFooter>
    </customSheetView>
    <customSheetView guid="{6882B9F4-211B-458A-8A1F-A249D35090A6}" showPageBreaks="1" printArea="1" showRuler="0">
      <pane xSplit="2" ySplit="6" topLeftCell="C58" activePane="bottomRight" state="frozenSplit"/>
      <selection pane="bottomRight" activeCell="D7" sqref="D7"/>
      <pageMargins left="0.35" right="0" top="0" bottom="0.35" header="0" footer="0"/>
      <printOptions horizontalCentered="1"/>
      <pageSetup scale="84" orientation="portrait" blackAndWhite="1" r:id="rId8"/>
      <headerFooter alignWithMargins="0">
        <oddFooter>&amp;R&amp;D  &amp;T</oddFooter>
      </headerFooter>
    </customSheetView>
    <customSheetView guid="{851E5A4A-0482-489F-974B-B9682BB6FC10}" showPageBreaks="1" printArea="1" showRuler="0">
      <pane xSplit="2" ySplit="6" topLeftCell="C7" activePane="bottomRight" state="frozenSplit"/>
      <selection pane="bottomRight" activeCell="K25" sqref="K25"/>
      <pageMargins left="0.35" right="0" top="0" bottom="0.35" header="0" footer="0"/>
      <printOptions horizontalCentered="1"/>
      <pageSetup scale="84" orientation="portrait" blackAndWhite="1" r:id="rId9"/>
      <headerFooter alignWithMargins="0">
        <oddFooter>&amp;R&amp;D  &amp;T</oddFooter>
      </headerFooter>
    </customSheetView>
    <customSheetView guid="{64CAE297-6F81-430B-B7F9-9563DC653BE0}" showRuler="0">
      <pane xSplit="2" ySplit="6" topLeftCell="C7" activePane="bottomRight" state="frozenSplit"/>
      <selection pane="bottomRight" activeCell="C6" sqref="C6"/>
      <pageMargins left="0.35" right="0" top="0" bottom="0.35" header="0" footer="0"/>
      <printOptions horizontalCentered="1"/>
      <pageSetup scale="84" orientation="portrait" blackAndWhite="1" r:id="rId10"/>
      <headerFooter alignWithMargins="0">
        <oddFooter>&amp;R&amp;D  &amp;T</oddFooter>
      </headerFooter>
    </customSheetView>
    <customSheetView guid="{B89C693E-8EE5-43B5-A832-C51C10984571}" showRuler="0">
      <pane xSplit="2" ySplit="6" topLeftCell="C7" activePane="bottomRight" state="frozenSplit"/>
      <selection pane="bottomRight" activeCell="D3" sqref="D3"/>
      <pageMargins left="0.35" right="0" top="0" bottom="0.35" header="0" footer="0"/>
      <printOptions horizontalCentered="1"/>
      <pageSetup scale="84" orientation="portrait" blackAndWhite="1" r:id="rId11"/>
      <headerFooter alignWithMargins="0">
        <oddFooter>&amp;R&amp;D  &amp;T</oddFooter>
      </headerFooter>
    </customSheetView>
    <customSheetView guid="{C27D244B-15DC-4793-AAAF-3AB18FA546FB}" showPageBreaks="1" printArea="1" showRuler="0">
      <pane xSplit="2" ySplit="6" topLeftCell="C49" activePane="bottomRight" state="frozenSplit"/>
      <selection pane="bottomRight" activeCell="D7" sqref="D7"/>
      <pageMargins left="0.35" right="0" top="0" bottom="0.35" header="0" footer="0"/>
      <printOptions horizontalCentered="1"/>
      <pageSetup scale="84" orientation="portrait" blackAndWhite="1" r:id="rId12"/>
      <headerFooter alignWithMargins="0">
        <oddFooter>&amp;R&amp;D  &amp;T</oddFooter>
      </headerFooter>
    </customSheetView>
    <customSheetView guid="{C6518D91-6D67-446F-83B1-324FB1AD40EA}" scale="110" showPageBreaks="1" printArea="1" showRuler="0">
      <pane xSplit="2" ySplit="6" topLeftCell="C52" activePane="bottomRight" state="frozenSplit"/>
      <selection pane="bottomRight" activeCell="D7" sqref="D7:D64"/>
      <pageMargins left="0.35" right="0" top="0" bottom="0.35" header="0" footer="0"/>
      <printOptions horizontalCentered="1"/>
      <pageSetup scale="84" orientation="portrait" blackAndWhite="1" r:id="rId13"/>
      <headerFooter alignWithMargins="0">
        <oddFooter>&amp;R&amp;D  &amp;T</oddFooter>
      </headerFooter>
    </customSheetView>
    <customSheetView guid="{2DE907BD-5658-45F7-BEA4-7CCF6067CBC0}" showRuler="0">
      <pane xSplit="2" ySplit="6" topLeftCell="C7" activePane="bottomRight" state="frozenSplit"/>
      <selection pane="bottomRight" activeCell="D7" sqref="D7"/>
      <pageMargins left="0.25" right="0" top="0.25" bottom="0.45" header="0" footer="0"/>
      <printOptions horizontalCentered="1" verticalCentered="1"/>
      <pageSetup scale="82" orientation="portrait" blackAndWhite="1" r:id="rId14"/>
      <headerFooter alignWithMargins="0">
        <oddFooter>&amp;R&amp;Z / &amp;F
&amp;A</oddFooter>
      </headerFooter>
    </customSheetView>
    <customSheetView guid="{46B8F1D8-D7AC-42BA-8EA7-CB2FF6F415A5}" showRuler="0">
      <pane xSplit="2" ySplit="6" topLeftCell="C51" activePane="bottomRight" state="frozenSplit"/>
      <selection pane="bottomRight" activeCell="O60" sqref="O60"/>
      <pageMargins left="0.35" right="0" top="0" bottom="0.35" header="0" footer="0"/>
      <printOptions horizontalCentered="1"/>
      <pageSetup scale="84" orientation="portrait" blackAndWhite="1" r:id="rId15"/>
      <headerFooter alignWithMargins="0">
        <oddFooter>&amp;R&amp;D  &amp;T</oddFooter>
      </headerFooter>
    </customSheetView>
    <customSheetView guid="{63265BF3-BC14-4423-BEC9-DADE223C21AC}" showPageBreaks="1" printArea="1" showRuler="0">
      <pane xSplit="2" ySplit="6" topLeftCell="C7" activePane="bottomRight" state="frozenSplit"/>
      <selection pane="bottomRight" activeCell="A34" sqref="A34"/>
      <pageMargins left="0.35" right="0" top="0" bottom="0.35" header="0" footer="0"/>
      <printOptions horizontalCentered="1"/>
      <pageSetup scale="84" orientation="portrait" blackAndWhite="1" r:id="rId16"/>
      <headerFooter alignWithMargins="0">
        <oddFooter>&amp;R&amp;D  &amp;T</oddFooter>
      </headerFooter>
    </customSheetView>
    <customSheetView guid="{6421CD38-7347-4035-B719-BD9C73F2E4FC}" scale="90" showPageBreaks="1" fitToPage="1" printArea="1" view="pageBreakPreview" showRuler="0">
      <pane xSplit="2" ySplit="7" topLeftCell="C26" activePane="bottomRight" state="frozenSplit"/>
      <selection pane="bottomRight" activeCell="C67" sqref="C67"/>
      <pageMargins left="0.25" right="0.25" top="0.75" bottom="0.75" header="0.3" footer="0.3"/>
      <printOptions horizontalCentered="1"/>
      <pageSetup scale="31" orientation="portrait" r:id="rId17"/>
      <headerFooter alignWithMargins="0">
        <oddFooter>&amp;R&amp;D  &amp;T</oddFooter>
      </headerFooter>
    </customSheetView>
  </customSheetViews>
  <mergeCells count="8">
    <mergeCell ref="B68:E68"/>
    <mergeCell ref="A1:A4"/>
    <mergeCell ref="B66:E66"/>
    <mergeCell ref="B67:E67"/>
    <mergeCell ref="B1:B4"/>
    <mergeCell ref="C1:C4"/>
    <mergeCell ref="D1:D4"/>
    <mergeCell ref="E1:E4"/>
  </mergeCells>
  <phoneticPr fontId="14" type="noConversion"/>
  <printOptions horizontalCentered="1"/>
  <pageMargins left="0.25" right="0.25" top="0.75" bottom="0.75" header="0.3" footer="0.3"/>
  <pageSetup scale="80" orientation="portrait" r:id="rId18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2016-2017  Summary</vt:lpstr>
      <vt:lpstr>CaLWORKs Eligibility</vt:lpstr>
      <vt:lpstr>CW Child Care</vt:lpstr>
      <vt:lpstr>WtW Employment Services</vt:lpstr>
      <vt:lpstr>Mental Health</vt:lpstr>
      <vt:lpstr>Substance Abuse</vt:lpstr>
      <vt:lpstr>CALFRESH ADMIN</vt:lpstr>
    </vt:vector>
  </TitlesOfParts>
  <Company>CDSS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Ching</dc:creator>
  <cp:lastModifiedBy>Microsoft Office User</cp:lastModifiedBy>
  <cp:lastPrinted>2017-11-10T17:51:16Z</cp:lastPrinted>
  <dcterms:created xsi:type="dcterms:W3CDTF">2008-10-23T18:36:05Z</dcterms:created>
  <dcterms:modified xsi:type="dcterms:W3CDTF">2017-11-10T17:51:47Z</dcterms:modified>
</cp:coreProperties>
</file>